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27" i="1" l="1"/>
  <c r="O25" i="1" s="1"/>
  <c r="L25" i="1"/>
  <c r="O46" i="1"/>
  <c r="O48" i="1"/>
  <c r="O40" i="1"/>
  <c r="O38" i="1"/>
  <c r="O36" i="1"/>
  <c r="O35" i="1" s="1"/>
  <c r="O34" i="1"/>
  <c r="O33" i="1"/>
  <c r="O32" i="1"/>
  <c r="O31" i="1" s="1"/>
  <c r="O30" i="1"/>
  <c r="O28" i="1" s="1"/>
  <c r="J37" i="1"/>
  <c r="L37" i="1"/>
  <c r="L48" i="1"/>
  <c r="L35" i="1"/>
  <c r="L28" i="1"/>
  <c r="J28" i="1"/>
  <c r="J25" i="1"/>
  <c r="J31" i="1"/>
  <c r="J48" i="1" l="1"/>
  <c r="L46" i="1" l="1"/>
  <c r="J35" i="1" l="1"/>
  <c r="O41" i="1" l="1"/>
  <c r="O37" i="1"/>
  <c r="L31" i="1"/>
  <c r="L50" i="1" s="1"/>
  <c r="J46" i="1"/>
  <c r="J50" i="1" s="1"/>
</calcChain>
</file>

<file path=xl/sharedStrings.xml><?xml version="1.0" encoding="utf-8"?>
<sst xmlns="http://schemas.openxmlformats.org/spreadsheetml/2006/main" count="83" uniqueCount="68">
  <si>
    <t>КОДЫ</t>
  </si>
  <si>
    <t>Форма по ОКУД</t>
  </si>
  <si>
    <t>0501012</t>
  </si>
  <si>
    <t>Дата</t>
  </si>
  <si>
    <t>по ОКПО</t>
  </si>
  <si>
    <t>Получатель бюджетных средств_____________________________________________________________________________________________________</t>
  </si>
  <si>
    <t>по Перечню (Реестру)</t>
  </si>
  <si>
    <t>Распорядитель бюджетных средств_______________________________________________________________________________________________</t>
  </si>
  <si>
    <t>по БК</t>
  </si>
  <si>
    <t>Наименование бюджета</t>
  </si>
  <si>
    <t>по ОКАТО</t>
  </si>
  <si>
    <t>Единица измерения:  руб</t>
  </si>
  <si>
    <t>по ОКЕИ</t>
  </si>
  <si>
    <t>_______________________________________________</t>
  </si>
  <si>
    <t>по ОКВ</t>
  </si>
  <si>
    <t>(наименование иностранной валюты)</t>
  </si>
  <si>
    <t>Наименование показателя</t>
  </si>
  <si>
    <t>раздел,       подраздел</t>
  </si>
  <si>
    <t>целевой статьи</t>
  </si>
  <si>
    <t>вида</t>
  </si>
  <si>
    <t>расходов</t>
  </si>
  <si>
    <t>Итого по коду БК (по коду раздела)</t>
  </si>
  <si>
    <t>Руководитель</t>
  </si>
  <si>
    <t>(уполномоченное лицо)</t>
  </si>
  <si>
    <t>Номер страницы</t>
  </si>
  <si>
    <t>М.П.</t>
  </si>
  <si>
    <t>Всего страниц</t>
  </si>
  <si>
    <t>ГРБС</t>
  </si>
  <si>
    <t>Код</t>
  </si>
  <si>
    <t>001</t>
  </si>
  <si>
    <t xml:space="preserve">Сумма </t>
  </si>
  <si>
    <t>гл.экономист МБУ "МЦБ"</t>
  </si>
  <si>
    <t>Абасова Э.В.</t>
  </si>
  <si>
    <t>Прочая закупка товаров работ и услуг для обеспечения государственных нужд</t>
  </si>
  <si>
    <t>Работы и услуги по содержанию имущества</t>
  </si>
  <si>
    <t>Прочие работы и услуги</t>
  </si>
  <si>
    <t>Увеличение материальных запасов (гост)</t>
  </si>
  <si>
    <t>Фонд оплаты труда муниципальным учреждениям</t>
  </si>
  <si>
    <t>Заработная плата</t>
  </si>
  <si>
    <t>0702</t>
  </si>
  <si>
    <r>
      <t xml:space="preserve"> ПОКАЗАТЕЛИ БЮДЖЕТНОЙ СМЕТЫ НА 20</t>
    </r>
    <r>
      <rPr>
        <b/>
        <u/>
        <sz val="12"/>
        <rFont val="Times New Roman"/>
        <family val="1"/>
        <charset val="204"/>
      </rPr>
      <t xml:space="preserve">19 </t>
    </r>
    <r>
      <rPr>
        <b/>
        <sz val="12"/>
        <rFont val="Times New Roman"/>
        <family val="1"/>
        <charset val="204"/>
      </rPr>
      <t>ГОД И ПЛАНОВЫЙ ПЕРИОД НА 2020 ГОД И 2021 ГОД</t>
    </r>
  </si>
  <si>
    <t>на 2019 год</t>
  </si>
  <si>
    <t>на 2020 год</t>
  </si>
  <si>
    <t>на 2021 год</t>
  </si>
  <si>
    <t>Взносы по обязательному социальному страхованю на выплаты по оплате труда работников и иные выплаты работникам учреждения</t>
  </si>
  <si>
    <t>Начисление по оплате труда</t>
  </si>
  <si>
    <t>Увеличение стоимости основных средств</t>
  </si>
  <si>
    <t>Иные выплаты персоналу учреждений за исключением фонда оплаты труда</t>
  </si>
  <si>
    <t>Прочие несоциальные выплаты персоналу в денежной форме</t>
  </si>
  <si>
    <t>Транспортные услуги</t>
  </si>
  <si>
    <t>Прочие работы, услуги</t>
  </si>
  <si>
    <t>Коммнальные услуги</t>
  </si>
  <si>
    <t>Прочие работы и услуги (гост)</t>
  </si>
  <si>
    <t>Увеличение материальных запасов (питание)</t>
  </si>
  <si>
    <t xml:space="preserve">Увеличение материальных запасов </t>
  </si>
  <si>
    <t>Уплата налога на имущество организаций и земельного налога</t>
  </si>
  <si>
    <t>Налог на имущество</t>
  </si>
  <si>
    <t>Социальные пособия и компенсации персоналу в денежной форме</t>
  </si>
  <si>
    <t>косгу</t>
  </si>
  <si>
    <t>Закупка товаров работ и услуг в сфере информационно коммуникационных технологий</t>
  </si>
  <si>
    <t>МКОУ " Новосеребряковская СОШ"</t>
  </si>
  <si>
    <t>Начисление на выплаты социальных пособий</t>
  </si>
  <si>
    <t>Уплата прочих налогов и сборов</t>
  </si>
  <si>
    <t>Налоги, пошлины и сборы</t>
  </si>
  <si>
    <r>
      <t xml:space="preserve">УТВЕРЖДАЮ 
</t>
    </r>
    <r>
      <rPr>
        <u/>
        <sz val="12"/>
        <rFont val="Times New Roman"/>
        <family val="1"/>
        <charset val="204"/>
      </rPr>
      <t>Глава муниципального района "Кизлярский район"</t>
    </r>
    <r>
      <rPr>
        <sz val="12"/>
        <rFont val="Times New Roman"/>
        <family val="1"/>
        <charset val="204"/>
      </rPr>
      <t xml:space="preserve">
(наименование должностного лица, утверждающего бюджетную смету, наименование 
(главного распорядителя (распорядители) бюджетных средств, учреждения)
____________________________А.М.Погорелов                                                                                                                                                 (подпись)                                              (расшифровка подписи)
«_______» ____________________________2019г.</t>
    </r>
  </si>
  <si>
    <r>
      <t xml:space="preserve">от   "01"  ЯНВАРЯ 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20 19г.</t>
    </r>
  </si>
  <si>
    <r>
      <t>Главный распорядитель бюджетных средств_                         _Ад</t>
    </r>
    <r>
      <rPr>
        <u/>
        <sz val="12"/>
        <rFont val="Times New Roman"/>
        <family val="1"/>
        <charset val="204"/>
      </rPr>
      <t>министрация МР "Кизлярский район"</t>
    </r>
  </si>
  <si>
    <t>Курбанов К.М.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</si>
</sst>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 applyAlignment="1"/>
    <xf numFmtId="0" fontId="2" fillId="0" borderId="8" xfId="0" applyFont="1" applyBorder="1" applyAlignment="1"/>
    <xf numFmtId="0" fontId="2" fillId="0" borderId="8" xfId="0" applyFont="1" applyBorder="1"/>
    <xf numFmtId="0" fontId="2" fillId="0" borderId="0" xfId="0" applyFont="1" applyAlignment="1"/>
    <xf numFmtId="0" fontId="2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16" xfId="0" applyFont="1" applyBorder="1"/>
    <xf numFmtId="0" fontId="4" fillId="0" borderId="16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/>
    <xf numFmtId="2" fontId="0" fillId="0" borderId="0" xfId="0" applyNumberForma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Border="1"/>
    <xf numFmtId="2" fontId="6" fillId="0" borderId="0" xfId="0" applyNumberFormat="1" applyFont="1"/>
    <xf numFmtId="0" fontId="8" fillId="0" borderId="0" xfId="0" applyFont="1"/>
    <xf numFmtId="0" fontId="9" fillId="0" borderId="0" xfId="0" applyFont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9" fillId="0" borderId="24" xfId="0" applyFont="1" applyBorder="1"/>
    <xf numFmtId="49" fontId="2" fillId="0" borderId="20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1" fontId="10" fillId="0" borderId="24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1" fontId="9" fillId="0" borderId="24" xfId="0" applyNumberFormat="1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2" fillId="0" borderId="24" xfId="0" applyNumberFormat="1" applyFont="1" applyBorder="1"/>
    <xf numFmtId="1" fontId="2" fillId="0" borderId="19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left"/>
    </xf>
    <xf numFmtId="164" fontId="2" fillId="0" borderId="24" xfId="0" applyNumberFormat="1" applyFont="1" applyBorder="1" applyAlignment="1">
      <alignment horizontal="center"/>
    </xf>
    <xf numFmtId="49" fontId="10" fillId="0" borderId="20" xfId="0" applyNumberFormat="1" applyFont="1" applyBorder="1" applyAlignment="1">
      <alignment wrapText="1"/>
    </xf>
    <xf numFmtId="164" fontId="3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center"/>
    </xf>
    <xf numFmtId="1" fontId="10" fillId="0" borderId="2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22" xfId="0" applyBorder="1"/>
    <xf numFmtId="0" fontId="9" fillId="0" borderId="18" xfId="0" applyFont="1" applyBorder="1" applyAlignment="1">
      <alignment horizontal="left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9" fontId="2" fillId="0" borderId="8" xfId="1" applyFont="1" applyBorder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0" fontId="2" fillId="0" borderId="0" xfId="0" applyFont="1" applyAlignment="1"/>
    <xf numFmtId="0" fontId="9" fillId="0" borderId="23" xfId="0" applyFont="1" applyBorder="1" applyAlignment="1">
      <alignment horizontal="center" wrapText="1"/>
    </xf>
    <xf numFmtId="0" fontId="9" fillId="0" borderId="27" xfId="0" applyFont="1" applyBorder="1" applyAlignment="1">
      <alignment horizontal="center" wrapText="1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10" fillId="0" borderId="24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" fontId="3" fillId="0" borderId="19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2" fontId="2" fillId="0" borderId="19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9" fillId="0" borderId="24" xfId="0" applyFont="1" applyBorder="1"/>
    <xf numFmtId="0" fontId="2" fillId="0" borderId="2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tabSelected="1" topLeftCell="D37" workbookViewId="0">
      <selection activeCell="J44" sqref="J44:K44"/>
    </sheetView>
  </sheetViews>
  <sheetFormatPr defaultRowHeight="15" x14ac:dyDescent="0.25"/>
  <cols>
    <col min="1" max="1" width="2.85546875" customWidth="1"/>
    <col min="3" max="3" width="24.42578125" customWidth="1"/>
    <col min="4" max="4" width="52.42578125" customWidth="1"/>
    <col min="5" max="5" width="12.5703125" customWidth="1"/>
    <col min="7" max="7" width="16.140625" customWidth="1"/>
    <col min="8" max="8" width="10.85546875" customWidth="1"/>
    <col min="9" max="9" width="8.28515625" customWidth="1"/>
    <col min="10" max="10" width="13" customWidth="1"/>
    <col min="12" max="12" width="10.140625" customWidth="1"/>
    <col min="13" max="13" width="24.28515625" customWidth="1"/>
    <col min="14" max="14" width="13.5703125" hidden="1" customWidth="1"/>
    <col min="15" max="15" width="29.42578125" style="15" customWidth="1"/>
    <col min="16" max="16" width="0.140625" hidden="1" customWidth="1"/>
    <col min="17" max="17" width="10.28515625" bestFit="1" customWidth="1"/>
    <col min="18" max="18" width="10.5703125" bestFit="1" customWidth="1"/>
  </cols>
  <sheetData>
    <row r="1" spans="2:16" ht="15.75" x14ac:dyDescent="0.25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2:16" ht="17.25" customHeight="1" x14ac:dyDescent="0.25">
      <c r="B2" s="24"/>
      <c r="C2" s="24"/>
      <c r="D2" s="24"/>
      <c r="E2" s="24"/>
      <c r="F2" s="24"/>
      <c r="G2" s="73" t="s">
        <v>64</v>
      </c>
      <c r="H2" s="73"/>
      <c r="I2" s="73"/>
      <c r="J2" s="73"/>
      <c r="K2" s="73"/>
      <c r="L2" s="73"/>
      <c r="M2" s="73"/>
      <c r="N2" s="73"/>
      <c r="O2" s="73"/>
      <c r="P2" s="24"/>
    </row>
    <row r="3" spans="2:16" ht="15.75" x14ac:dyDescent="0.25">
      <c r="B3" s="24"/>
      <c r="C3" s="24"/>
      <c r="D3" s="24"/>
      <c r="E3" s="24"/>
      <c r="F3" s="24"/>
      <c r="G3" s="73"/>
      <c r="H3" s="73"/>
      <c r="I3" s="73"/>
      <c r="J3" s="73"/>
      <c r="K3" s="73"/>
      <c r="L3" s="73"/>
      <c r="M3" s="73"/>
      <c r="N3" s="73"/>
      <c r="O3" s="73"/>
      <c r="P3" s="24"/>
    </row>
    <row r="4" spans="2:16" ht="15.75" x14ac:dyDescent="0.25">
      <c r="B4" s="1"/>
      <c r="C4" s="1"/>
      <c r="D4" s="1"/>
      <c r="E4" s="1"/>
      <c r="F4" s="1"/>
      <c r="G4" s="73"/>
      <c r="H4" s="73"/>
      <c r="I4" s="73"/>
      <c r="J4" s="73"/>
      <c r="K4" s="73"/>
      <c r="L4" s="73"/>
      <c r="M4" s="73"/>
      <c r="N4" s="73"/>
      <c r="O4" s="73"/>
      <c r="P4" s="24"/>
    </row>
    <row r="5" spans="2:16" ht="15.75" customHeight="1" x14ac:dyDescent="0.25">
      <c r="B5" s="8"/>
      <c r="C5" s="8"/>
      <c r="D5" s="8"/>
      <c r="E5" s="8"/>
      <c r="F5" s="8"/>
      <c r="G5" s="73"/>
      <c r="H5" s="73"/>
      <c r="I5" s="73"/>
      <c r="J5" s="73"/>
      <c r="K5" s="73"/>
      <c r="L5" s="73"/>
      <c r="M5" s="73"/>
      <c r="N5" s="73"/>
      <c r="O5" s="73"/>
      <c r="P5" s="24"/>
    </row>
    <row r="6" spans="2:16" ht="15.75" x14ac:dyDescent="0.25">
      <c r="B6" s="8"/>
      <c r="C6" s="8"/>
      <c r="D6" s="8"/>
      <c r="E6" s="8"/>
      <c r="F6" s="8"/>
      <c r="G6" s="73"/>
      <c r="H6" s="73"/>
      <c r="I6" s="73"/>
      <c r="J6" s="73"/>
      <c r="K6" s="73"/>
      <c r="L6" s="73"/>
      <c r="M6" s="73"/>
      <c r="N6" s="73"/>
      <c r="O6" s="73"/>
      <c r="P6" s="24"/>
    </row>
    <row r="7" spans="2:16" ht="15.75" x14ac:dyDescent="0.25">
      <c r="B7" s="8"/>
      <c r="C7" s="8"/>
      <c r="D7" s="8"/>
      <c r="E7" s="8"/>
      <c r="F7" s="8"/>
      <c r="G7" s="73"/>
      <c r="H7" s="73"/>
      <c r="I7" s="73"/>
      <c r="J7" s="73"/>
      <c r="K7" s="73"/>
      <c r="L7" s="73"/>
      <c r="M7" s="73"/>
      <c r="N7" s="73"/>
      <c r="O7" s="73"/>
      <c r="P7" s="24"/>
    </row>
    <row r="8" spans="2:16" ht="15.75" x14ac:dyDescent="0.25">
      <c r="B8" s="19"/>
      <c r="C8" s="19"/>
      <c r="D8" s="19"/>
      <c r="E8" s="19"/>
      <c r="F8" s="19"/>
      <c r="G8" s="73"/>
      <c r="H8" s="73"/>
      <c r="I8" s="73"/>
      <c r="J8" s="73"/>
      <c r="K8" s="73"/>
      <c r="L8" s="73"/>
      <c r="M8" s="73"/>
      <c r="N8" s="73"/>
      <c r="O8" s="73"/>
      <c r="P8" s="24"/>
    </row>
    <row r="9" spans="2:16" ht="15.75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24"/>
      <c r="O9" s="24"/>
      <c r="P9" s="24"/>
    </row>
    <row r="10" spans="2:16" ht="16.5" thickBot="1" x14ac:dyDescent="0.3">
      <c r="B10" s="1"/>
      <c r="C10" s="1"/>
      <c r="D10" s="1"/>
      <c r="E10" s="1"/>
      <c r="F10" s="1"/>
      <c r="G10" s="1"/>
      <c r="H10" s="1"/>
      <c r="I10" s="1"/>
      <c r="J10" s="2"/>
      <c r="K10" s="8"/>
      <c r="L10" s="84" t="s">
        <v>0</v>
      </c>
      <c r="M10" s="85"/>
      <c r="N10" s="24"/>
      <c r="O10" s="24"/>
      <c r="P10" s="24"/>
    </row>
    <row r="11" spans="2:16" ht="30.75" customHeight="1" x14ac:dyDescent="0.25">
      <c r="B11" s="86" t="s">
        <v>40</v>
      </c>
      <c r="C11" s="86"/>
      <c r="D11" s="86"/>
      <c r="E11" s="86"/>
      <c r="F11" s="86"/>
      <c r="G11" s="86"/>
      <c r="H11" s="86"/>
      <c r="I11" s="86"/>
      <c r="J11" s="77" t="s">
        <v>1</v>
      </c>
      <c r="K11" s="78"/>
      <c r="L11" s="87" t="s">
        <v>2</v>
      </c>
      <c r="M11" s="88"/>
      <c r="N11" s="24"/>
      <c r="O11" s="24"/>
      <c r="P11" s="24"/>
    </row>
    <row r="12" spans="2:16" ht="15.75" x14ac:dyDescent="0.25">
      <c r="B12" s="76" t="s">
        <v>65</v>
      </c>
      <c r="C12" s="76"/>
      <c r="D12" s="76"/>
      <c r="E12" s="76"/>
      <c r="F12" s="76"/>
      <c r="G12" s="76"/>
      <c r="H12" s="76"/>
      <c r="I12" s="76"/>
      <c r="J12" s="77" t="s">
        <v>3</v>
      </c>
      <c r="K12" s="78"/>
      <c r="L12" s="91">
        <v>43474</v>
      </c>
      <c r="M12" s="92"/>
      <c r="N12" s="24"/>
      <c r="O12" s="24"/>
      <c r="P12" s="24"/>
    </row>
    <row r="13" spans="2:16" ht="15.75" x14ac:dyDescent="0.25">
      <c r="B13" s="1"/>
      <c r="C13" s="1"/>
      <c r="D13" s="1"/>
      <c r="E13" s="1"/>
      <c r="F13" s="1"/>
      <c r="G13" s="1"/>
      <c r="H13" s="1"/>
      <c r="I13" s="1"/>
      <c r="J13" s="77" t="s">
        <v>4</v>
      </c>
      <c r="K13" s="78"/>
      <c r="L13" s="74"/>
      <c r="M13" s="75"/>
      <c r="N13" s="24"/>
      <c r="O13" s="24"/>
      <c r="P13" s="24"/>
    </row>
    <row r="14" spans="2:16" ht="15.75" x14ac:dyDescent="0.25">
      <c r="B14" s="7" t="s">
        <v>5</v>
      </c>
      <c r="C14" s="7"/>
      <c r="D14" s="125" t="s">
        <v>60</v>
      </c>
      <c r="E14" s="125"/>
      <c r="F14" s="125"/>
      <c r="G14" s="125"/>
      <c r="H14" s="125"/>
      <c r="I14" s="125"/>
      <c r="J14" s="77" t="s">
        <v>6</v>
      </c>
      <c r="K14" s="78"/>
      <c r="L14" s="25"/>
      <c r="M14" s="26"/>
      <c r="N14" s="24"/>
      <c r="O14" s="24"/>
      <c r="P14" s="24"/>
    </row>
    <row r="15" spans="2:16" ht="15.75" x14ac:dyDescent="0.25">
      <c r="B15" s="7" t="s">
        <v>7</v>
      </c>
      <c r="C15" s="7"/>
      <c r="D15" s="125" t="s">
        <v>60</v>
      </c>
      <c r="E15" s="125"/>
      <c r="F15" s="125"/>
      <c r="G15" s="125"/>
      <c r="H15" s="125"/>
      <c r="I15" s="125"/>
      <c r="J15" s="77" t="s">
        <v>6</v>
      </c>
      <c r="K15" s="78"/>
      <c r="L15" s="27"/>
      <c r="M15" s="28"/>
      <c r="N15" s="24"/>
      <c r="O15" s="24"/>
      <c r="P15" s="24"/>
    </row>
    <row r="16" spans="2:16" ht="15.75" x14ac:dyDescent="0.25">
      <c r="B16" s="83" t="s">
        <v>66</v>
      </c>
      <c r="C16" s="83"/>
      <c r="D16" s="83"/>
      <c r="E16" s="83"/>
      <c r="F16" s="83"/>
      <c r="G16" s="83"/>
      <c r="H16" s="83"/>
      <c r="I16" s="83"/>
      <c r="J16" s="77" t="s">
        <v>8</v>
      </c>
      <c r="K16" s="78"/>
      <c r="L16" s="29"/>
      <c r="M16" s="30"/>
      <c r="N16" s="24"/>
      <c r="O16" s="24"/>
      <c r="P16" s="24"/>
    </row>
    <row r="17" spans="1:16" ht="15.75" x14ac:dyDescent="0.25">
      <c r="B17" s="7" t="s">
        <v>9</v>
      </c>
      <c r="C17" s="7"/>
      <c r="D17" s="7"/>
      <c r="E17" s="7"/>
      <c r="F17" s="93"/>
      <c r="G17" s="93"/>
      <c r="H17" s="93"/>
      <c r="I17" s="93"/>
      <c r="J17" s="77" t="s">
        <v>10</v>
      </c>
      <c r="K17" s="78"/>
      <c r="L17" s="74">
        <v>82627000</v>
      </c>
      <c r="M17" s="75"/>
      <c r="N17" s="24"/>
      <c r="O17" s="24"/>
      <c r="P17" s="24"/>
    </row>
    <row r="18" spans="1:16" ht="15.75" x14ac:dyDescent="0.25">
      <c r="B18" s="93" t="s">
        <v>11</v>
      </c>
      <c r="C18" s="93"/>
      <c r="D18" s="93"/>
      <c r="E18" s="93"/>
      <c r="F18" s="93"/>
      <c r="G18" s="93"/>
      <c r="H18" s="93"/>
      <c r="I18" s="93"/>
      <c r="J18" s="77" t="s">
        <v>12</v>
      </c>
      <c r="K18" s="78"/>
      <c r="L18" s="74">
        <v>383</v>
      </c>
      <c r="M18" s="75"/>
      <c r="N18" s="24"/>
      <c r="O18" s="24"/>
      <c r="P18" s="24"/>
    </row>
    <row r="19" spans="1:16" ht="16.5" thickBot="1" x14ac:dyDescent="0.3">
      <c r="B19" s="18"/>
      <c r="C19" s="18"/>
      <c r="D19" s="76" t="s">
        <v>13</v>
      </c>
      <c r="E19" s="76"/>
      <c r="F19" s="76"/>
      <c r="G19" s="76"/>
      <c r="H19" s="20"/>
      <c r="I19" s="20"/>
      <c r="J19" s="77" t="s">
        <v>14</v>
      </c>
      <c r="K19" s="78"/>
      <c r="L19" s="31"/>
      <c r="M19" s="32"/>
      <c r="N19" s="24"/>
      <c r="O19" s="24"/>
      <c r="P19" s="24"/>
    </row>
    <row r="20" spans="1:16" ht="15.75" x14ac:dyDescent="0.25">
      <c r="B20" s="18"/>
      <c r="C20" s="18"/>
      <c r="D20" s="76" t="s">
        <v>15</v>
      </c>
      <c r="E20" s="76"/>
      <c r="F20" s="76"/>
      <c r="G20" s="76"/>
      <c r="H20" s="20"/>
      <c r="I20" s="20"/>
      <c r="J20" s="19"/>
      <c r="K20" s="19"/>
      <c r="L20" s="1"/>
      <c r="M20" s="1"/>
      <c r="N20" s="24"/>
      <c r="O20" s="24"/>
      <c r="P20" s="24"/>
    </row>
    <row r="21" spans="1:16" ht="15.75" x14ac:dyDescent="0.25">
      <c r="B21" s="79" t="s">
        <v>16</v>
      </c>
      <c r="C21" s="80"/>
      <c r="D21" s="81"/>
      <c r="E21" s="33"/>
      <c r="F21" s="82"/>
      <c r="G21" s="82"/>
      <c r="H21" s="82"/>
      <c r="I21" s="82"/>
      <c r="J21" s="89" t="s">
        <v>30</v>
      </c>
      <c r="K21" s="82"/>
      <c r="L21" s="82"/>
      <c r="M21" s="82"/>
      <c r="N21" s="82"/>
      <c r="O21" s="90"/>
      <c r="P21" s="24"/>
    </row>
    <row r="22" spans="1:16" ht="15.75" x14ac:dyDescent="0.25">
      <c r="B22" s="34"/>
      <c r="C22" s="19"/>
      <c r="D22" s="35"/>
      <c r="E22" s="36" t="s">
        <v>28</v>
      </c>
      <c r="F22" s="121" t="s">
        <v>17</v>
      </c>
      <c r="G22" s="123" t="s">
        <v>18</v>
      </c>
      <c r="H22" s="121" t="s">
        <v>58</v>
      </c>
      <c r="I22" s="37" t="s">
        <v>19</v>
      </c>
      <c r="J22" s="79" t="s">
        <v>41</v>
      </c>
      <c r="K22" s="81"/>
      <c r="L22" s="79" t="s">
        <v>42</v>
      </c>
      <c r="M22" s="81"/>
      <c r="N22" s="109"/>
      <c r="O22" s="94" t="s">
        <v>43</v>
      </c>
      <c r="P22" s="24"/>
    </row>
    <row r="23" spans="1:16" ht="15.75" x14ac:dyDescent="0.25">
      <c r="B23" s="38"/>
      <c r="C23" s="39"/>
      <c r="D23" s="40"/>
      <c r="E23" s="40" t="s">
        <v>27</v>
      </c>
      <c r="F23" s="122"/>
      <c r="G23" s="124"/>
      <c r="H23" s="122"/>
      <c r="I23" s="41" t="s">
        <v>20</v>
      </c>
      <c r="J23" s="96"/>
      <c r="K23" s="97"/>
      <c r="L23" s="96"/>
      <c r="M23" s="97"/>
      <c r="N23" s="110"/>
      <c r="O23" s="95"/>
      <c r="P23" s="24"/>
    </row>
    <row r="24" spans="1:16" ht="15.75" x14ac:dyDescent="0.25">
      <c r="B24" s="119">
        <v>1</v>
      </c>
      <c r="C24" s="119"/>
      <c r="D24" s="119"/>
      <c r="E24" s="42">
        <v>2</v>
      </c>
      <c r="F24" s="42">
        <v>3</v>
      </c>
      <c r="G24" s="42">
        <v>4</v>
      </c>
      <c r="H24" s="42"/>
      <c r="I24" s="42">
        <v>5</v>
      </c>
      <c r="J24" s="119">
        <v>6</v>
      </c>
      <c r="K24" s="120"/>
      <c r="L24" s="119"/>
      <c r="M24" s="120"/>
      <c r="N24" s="42"/>
      <c r="O24" s="43"/>
      <c r="P24" s="24"/>
    </row>
    <row r="25" spans="1:16" ht="15.75" x14ac:dyDescent="0.25">
      <c r="B25" s="104" t="s">
        <v>37</v>
      </c>
      <c r="C25" s="105"/>
      <c r="D25" s="106"/>
      <c r="E25" s="44" t="s">
        <v>29</v>
      </c>
      <c r="F25" s="45" t="s">
        <v>39</v>
      </c>
      <c r="G25" s="42">
        <v>1920206590</v>
      </c>
      <c r="H25" s="42"/>
      <c r="I25" s="46">
        <v>111</v>
      </c>
      <c r="J25" s="104">
        <f>J26+J27</f>
        <v>6049995</v>
      </c>
      <c r="K25" s="106"/>
      <c r="L25" s="107">
        <f>L26+L27</f>
        <v>5304500</v>
      </c>
      <c r="M25" s="106"/>
      <c r="N25" s="42"/>
      <c r="O25" s="47">
        <f>O26+O27</f>
        <v>5210800</v>
      </c>
      <c r="P25" s="24"/>
    </row>
    <row r="26" spans="1:16" ht="15.75" x14ac:dyDescent="0.25">
      <c r="B26" s="89" t="s">
        <v>38</v>
      </c>
      <c r="C26" s="82"/>
      <c r="D26" s="90"/>
      <c r="E26" s="48"/>
      <c r="F26" s="42"/>
      <c r="G26" s="42"/>
      <c r="H26" s="42">
        <v>211</v>
      </c>
      <c r="I26" s="42"/>
      <c r="J26" s="89">
        <v>5999995</v>
      </c>
      <c r="K26" s="90"/>
      <c r="L26" s="116">
        <v>5284500</v>
      </c>
      <c r="M26" s="117"/>
      <c r="N26" s="42"/>
      <c r="O26" s="49">
        <v>5190800</v>
      </c>
      <c r="P26" s="24"/>
    </row>
    <row r="27" spans="1:16" ht="19.5" customHeight="1" x14ac:dyDescent="0.25">
      <c r="B27" s="89" t="s">
        <v>57</v>
      </c>
      <c r="C27" s="82"/>
      <c r="D27" s="90"/>
      <c r="E27" s="48"/>
      <c r="F27" s="42"/>
      <c r="G27" s="42"/>
      <c r="H27" s="42">
        <v>266</v>
      </c>
      <c r="I27" s="42"/>
      <c r="J27" s="89">
        <v>50000</v>
      </c>
      <c r="K27" s="90"/>
      <c r="L27" s="116">
        <v>20000</v>
      </c>
      <c r="M27" s="117"/>
      <c r="N27" s="42"/>
      <c r="O27" s="49">
        <f>L27</f>
        <v>20000</v>
      </c>
      <c r="P27" s="24"/>
    </row>
    <row r="28" spans="1:16" ht="36.75" customHeight="1" x14ac:dyDescent="0.25">
      <c r="B28" s="133" t="s">
        <v>44</v>
      </c>
      <c r="C28" s="134"/>
      <c r="D28" s="135"/>
      <c r="E28" s="44" t="s">
        <v>29</v>
      </c>
      <c r="F28" s="45" t="s">
        <v>39</v>
      </c>
      <c r="G28" s="42">
        <v>1920206590</v>
      </c>
      <c r="H28" s="42"/>
      <c r="I28" s="46">
        <v>119</v>
      </c>
      <c r="J28" s="104">
        <f>J29+J30</f>
        <v>1827099</v>
      </c>
      <c r="K28" s="118"/>
      <c r="L28" s="104">
        <f>L29+M30</f>
        <v>1595919</v>
      </c>
      <c r="M28" s="118"/>
      <c r="N28" s="42"/>
      <c r="O28" s="50">
        <f>O29+O30</f>
        <v>1573661</v>
      </c>
      <c r="P28" s="24"/>
    </row>
    <row r="29" spans="1:16" ht="18" customHeight="1" x14ac:dyDescent="0.25">
      <c r="A29" s="69"/>
      <c r="B29" s="89" t="s">
        <v>45</v>
      </c>
      <c r="C29" s="131"/>
      <c r="D29" s="132"/>
      <c r="E29" s="44"/>
      <c r="F29" s="45"/>
      <c r="G29" s="42"/>
      <c r="H29" s="42">
        <v>213</v>
      </c>
      <c r="I29" s="42"/>
      <c r="J29" s="89">
        <v>1811999</v>
      </c>
      <c r="K29" s="132"/>
      <c r="L29" s="89">
        <v>1595919</v>
      </c>
      <c r="M29" s="132"/>
      <c r="N29" s="42"/>
      <c r="O29" s="51">
        <v>1567621</v>
      </c>
      <c r="P29" s="24"/>
    </row>
    <row r="30" spans="1:16" ht="22.5" customHeight="1" x14ac:dyDescent="0.25">
      <c r="A30" s="69"/>
      <c r="B30" s="52"/>
      <c r="C30" s="70" t="s">
        <v>61</v>
      </c>
      <c r="D30" s="53"/>
      <c r="E30" s="44"/>
      <c r="F30" s="45"/>
      <c r="G30" s="42"/>
      <c r="H30" s="42"/>
      <c r="I30" s="42"/>
      <c r="J30" s="89">
        <v>15100</v>
      </c>
      <c r="K30" s="90"/>
      <c r="L30" s="89">
        <v>6040</v>
      </c>
      <c r="M30" s="90"/>
      <c r="N30" s="42"/>
      <c r="O30" s="51">
        <f>L30</f>
        <v>6040</v>
      </c>
      <c r="P30" s="24"/>
    </row>
    <row r="31" spans="1:16" ht="25.5" customHeight="1" x14ac:dyDescent="0.25">
      <c r="A31" s="69"/>
      <c r="B31" s="128" t="s">
        <v>47</v>
      </c>
      <c r="C31" s="136"/>
      <c r="D31" s="137"/>
      <c r="E31" s="54" t="s">
        <v>29</v>
      </c>
      <c r="F31" s="55" t="s">
        <v>39</v>
      </c>
      <c r="G31" s="46"/>
      <c r="H31" s="46"/>
      <c r="I31" s="46">
        <v>112</v>
      </c>
      <c r="J31" s="104">
        <f>J32+J33+J34</f>
        <v>48000</v>
      </c>
      <c r="K31" s="118"/>
      <c r="L31" s="104">
        <f>L32+L33+L34</f>
        <v>39200</v>
      </c>
      <c r="M31" s="118"/>
      <c r="N31" s="46"/>
      <c r="O31" s="50">
        <f>O32+O33+O34</f>
        <v>39200</v>
      </c>
      <c r="P31" s="24"/>
    </row>
    <row r="32" spans="1:16" ht="15.75" x14ac:dyDescent="0.25">
      <c r="B32" s="89" t="s">
        <v>48</v>
      </c>
      <c r="C32" s="131"/>
      <c r="D32" s="132"/>
      <c r="E32" s="44"/>
      <c r="F32" s="45"/>
      <c r="G32" s="42">
        <v>1410202120</v>
      </c>
      <c r="H32" s="42">
        <v>212</v>
      </c>
      <c r="I32" s="42"/>
      <c r="J32" s="89">
        <v>25500</v>
      </c>
      <c r="K32" s="132"/>
      <c r="L32" s="89">
        <v>20000</v>
      </c>
      <c r="M32" s="132"/>
      <c r="N32" s="42"/>
      <c r="O32" s="51">
        <f>L32</f>
        <v>20000</v>
      </c>
      <c r="P32" s="24"/>
    </row>
    <row r="33" spans="2:18" ht="15.75" x14ac:dyDescent="0.25">
      <c r="B33" s="89" t="s">
        <v>49</v>
      </c>
      <c r="C33" s="131"/>
      <c r="D33" s="132"/>
      <c r="E33" s="44"/>
      <c r="F33" s="45"/>
      <c r="G33" s="42">
        <v>1410202220</v>
      </c>
      <c r="H33" s="42">
        <v>222</v>
      </c>
      <c r="I33" s="42"/>
      <c r="J33" s="89">
        <v>1500</v>
      </c>
      <c r="K33" s="132"/>
      <c r="L33" s="89">
        <v>1200</v>
      </c>
      <c r="M33" s="132"/>
      <c r="N33" s="42"/>
      <c r="O33" s="51">
        <f>L33</f>
        <v>1200</v>
      </c>
      <c r="P33" s="24"/>
    </row>
    <row r="34" spans="2:18" ht="15.75" x14ac:dyDescent="0.25">
      <c r="B34" s="89" t="s">
        <v>50</v>
      </c>
      <c r="C34" s="131"/>
      <c r="D34" s="132"/>
      <c r="E34" s="44"/>
      <c r="F34" s="45"/>
      <c r="G34" s="42">
        <v>1410202260</v>
      </c>
      <c r="H34" s="42">
        <v>226</v>
      </c>
      <c r="I34" s="42"/>
      <c r="J34" s="89">
        <v>21000</v>
      </c>
      <c r="K34" s="132"/>
      <c r="L34" s="89">
        <v>18000</v>
      </c>
      <c r="M34" s="132"/>
      <c r="N34" s="42"/>
      <c r="O34" s="51">
        <f>L34</f>
        <v>18000</v>
      </c>
      <c r="P34" s="24"/>
    </row>
    <row r="35" spans="2:18" ht="28.5" customHeight="1" x14ac:dyDescent="0.25">
      <c r="B35" s="128" t="s">
        <v>59</v>
      </c>
      <c r="C35" s="129"/>
      <c r="D35" s="130"/>
      <c r="E35" s="54" t="s">
        <v>29</v>
      </c>
      <c r="F35" s="55" t="s">
        <v>39</v>
      </c>
      <c r="G35" s="46"/>
      <c r="H35" s="46"/>
      <c r="I35" s="46">
        <v>242</v>
      </c>
      <c r="J35" s="104">
        <f>J36</f>
        <v>4000</v>
      </c>
      <c r="K35" s="106"/>
      <c r="L35" s="104">
        <f>L36</f>
        <v>4000</v>
      </c>
      <c r="M35" s="106"/>
      <c r="N35" s="42"/>
      <c r="O35" s="50">
        <f>O36</f>
        <v>4000</v>
      </c>
      <c r="P35" s="24"/>
    </row>
    <row r="36" spans="2:18" ht="15.75" x14ac:dyDescent="0.25">
      <c r="B36" s="111" t="s">
        <v>34</v>
      </c>
      <c r="C36" s="112"/>
      <c r="D36" s="113"/>
      <c r="E36" s="44"/>
      <c r="F36" s="45"/>
      <c r="G36" s="42">
        <v>1410202250</v>
      </c>
      <c r="H36" s="42">
        <v>225</v>
      </c>
      <c r="I36" s="42"/>
      <c r="J36" s="89">
        <v>4000</v>
      </c>
      <c r="K36" s="90"/>
      <c r="L36" s="89">
        <v>4000</v>
      </c>
      <c r="M36" s="90"/>
      <c r="N36" s="42"/>
      <c r="O36" s="56">
        <f>L36</f>
        <v>4000</v>
      </c>
      <c r="P36" s="24"/>
    </row>
    <row r="37" spans="2:18" ht="29.25" customHeight="1" x14ac:dyDescent="0.25">
      <c r="B37" s="128" t="s">
        <v>33</v>
      </c>
      <c r="C37" s="129"/>
      <c r="D37" s="130"/>
      <c r="E37" s="44" t="s">
        <v>29</v>
      </c>
      <c r="F37" s="45" t="s">
        <v>39</v>
      </c>
      <c r="G37" s="46"/>
      <c r="H37" s="46"/>
      <c r="I37" s="46">
        <v>244</v>
      </c>
      <c r="J37" s="126">
        <f>J38+J39+J40+J41+J42+J43+J44+J45</f>
        <v>1454980</v>
      </c>
      <c r="K37" s="127"/>
      <c r="L37" s="126">
        <f>L38+L39+L41+L40+L42+L43+L44+L45</f>
        <v>989981</v>
      </c>
      <c r="M37" s="127"/>
      <c r="N37" s="57"/>
      <c r="O37" s="107">
        <f>O38+O39+O40+O41+O42+O43+O44+O45</f>
        <v>1100439</v>
      </c>
      <c r="P37" s="108"/>
      <c r="R37" s="16"/>
    </row>
    <row r="38" spans="2:18" ht="17.25" customHeight="1" x14ac:dyDescent="0.25">
      <c r="B38" s="111" t="s">
        <v>51</v>
      </c>
      <c r="C38" s="138"/>
      <c r="D38" s="139"/>
      <c r="E38" s="44"/>
      <c r="F38" s="45"/>
      <c r="G38" s="42">
        <v>1410202230</v>
      </c>
      <c r="H38" s="42">
        <v>223</v>
      </c>
      <c r="I38" s="46"/>
      <c r="J38" s="114">
        <v>30700</v>
      </c>
      <c r="K38" s="132"/>
      <c r="L38" s="114">
        <v>25000</v>
      </c>
      <c r="M38" s="115"/>
      <c r="N38" s="57"/>
      <c r="O38" s="58">
        <f>L38</f>
        <v>25000</v>
      </c>
      <c r="P38" s="59"/>
    </row>
    <row r="39" spans="2:18" ht="22.5" customHeight="1" x14ac:dyDescent="0.25">
      <c r="B39" s="111" t="s">
        <v>46</v>
      </c>
      <c r="C39" s="112"/>
      <c r="D39" s="113"/>
      <c r="E39" s="60"/>
      <c r="F39" s="61"/>
      <c r="G39" s="42">
        <v>1410203100</v>
      </c>
      <c r="H39" s="42">
        <v>310</v>
      </c>
      <c r="I39" s="42"/>
      <c r="J39" s="114">
        <v>142800</v>
      </c>
      <c r="K39" s="115"/>
      <c r="L39" s="114">
        <v>68000</v>
      </c>
      <c r="M39" s="115"/>
      <c r="N39" s="57"/>
      <c r="O39" s="116">
        <v>98000</v>
      </c>
      <c r="P39" s="117"/>
    </row>
    <row r="40" spans="2:18" ht="18.75" customHeight="1" x14ac:dyDescent="0.25">
      <c r="B40" s="111" t="s">
        <v>34</v>
      </c>
      <c r="C40" s="112"/>
      <c r="D40" s="113"/>
      <c r="E40" s="62"/>
      <c r="F40" s="63"/>
      <c r="G40" s="42">
        <v>1410202250</v>
      </c>
      <c r="H40" s="42">
        <v>225</v>
      </c>
      <c r="I40" s="46"/>
      <c r="J40" s="114">
        <v>52930</v>
      </c>
      <c r="K40" s="115"/>
      <c r="L40" s="114">
        <v>50000</v>
      </c>
      <c r="M40" s="115"/>
      <c r="N40" s="57"/>
      <c r="O40" s="116">
        <f>L40</f>
        <v>50000</v>
      </c>
      <c r="P40" s="117"/>
      <c r="Q40" s="16"/>
    </row>
    <row r="41" spans="2:18" ht="18" customHeight="1" x14ac:dyDescent="0.25">
      <c r="B41" s="111" t="s">
        <v>35</v>
      </c>
      <c r="C41" s="112"/>
      <c r="D41" s="113"/>
      <c r="E41" s="62"/>
      <c r="F41" s="63"/>
      <c r="G41" s="42">
        <v>1410202260</v>
      </c>
      <c r="H41" s="42">
        <v>226</v>
      </c>
      <c r="I41" s="46"/>
      <c r="J41" s="114">
        <v>36140</v>
      </c>
      <c r="K41" s="115"/>
      <c r="L41" s="114">
        <v>30000</v>
      </c>
      <c r="M41" s="115"/>
      <c r="N41" s="57"/>
      <c r="O41" s="116">
        <f>L41*1%+L41</f>
        <v>30300</v>
      </c>
      <c r="P41" s="117"/>
      <c r="R41" s="16"/>
    </row>
    <row r="42" spans="2:18" ht="14.25" customHeight="1" x14ac:dyDescent="0.25">
      <c r="B42" s="111" t="s">
        <v>52</v>
      </c>
      <c r="C42" s="112"/>
      <c r="D42" s="113"/>
      <c r="E42" s="62"/>
      <c r="F42" s="63"/>
      <c r="G42" s="42">
        <v>1920206590</v>
      </c>
      <c r="H42" s="42">
        <v>226</v>
      </c>
      <c r="I42" s="46"/>
      <c r="J42" s="114">
        <v>198918</v>
      </c>
      <c r="K42" s="132"/>
      <c r="L42" s="114">
        <v>123581</v>
      </c>
      <c r="M42" s="115"/>
      <c r="N42" s="57"/>
      <c r="O42" s="116">
        <v>123319</v>
      </c>
      <c r="P42" s="117"/>
      <c r="R42" s="16"/>
    </row>
    <row r="43" spans="2:18" ht="17.25" customHeight="1" x14ac:dyDescent="0.25">
      <c r="B43" s="111" t="s">
        <v>53</v>
      </c>
      <c r="C43" s="138"/>
      <c r="D43" s="139"/>
      <c r="E43" s="62"/>
      <c r="F43" s="63"/>
      <c r="G43" s="42">
        <v>1920202590</v>
      </c>
      <c r="H43" s="42">
        <v>340</v>
      </c>
      <c r="I43" s="46"/>
      <c r="J43" s="114">
        <v>193800</v>
      </c>
      <c r="K43" s="132"/>
      <c r="L43" s="114">
        <v>150000</v>
      </c>
      <c r="M43" s="115"/>
      <c r="N43" s="57"/>
      <c r="O43" s="116">
        <v>140000</v>
      </c>
      <c r="P43" s="117"/>
      <c r="R43" s="16"/>
    </row>
    <row r="44" spans="2:18" ht="24" customHeight="1" x14ac:dyDescent="0.25">
      <c r="B44" s="111" t="s">
        <v>54</v>
      </c>
      <c r="C44" s="112"/>
      <c r="D44" s="113"/>
      <c r="E44" s="62"/>
      <c r="F44" s="63"/>
      <c r="G44" s="42">
        <v>1410203400</v>
      </c>
      <c r="H44" s="42">
        <v>340</v>
      </c>
      <c r="I44" s="46"/>
      <c r="J44" s="114">
        <v>779442</v>
      </c>
      <c r="K44" s="132"/>
      <c r="L44" s="114">
        <v>523400</v>
      </c>
      <c r="M44" s="115"/>
      <c r="N44" s="57"/>
      <c r="O44" s="116">
        <v>508000</v>
      </c>
      <c r="P44" s="117"/>
      <c r="R44" s="16"/>
    </row>
    <row r="45" spans="2:18" ht="19.5" customHeight="1" x14ac:dyDescent="0.25">
      <c r="B45" s="111" t="s">
        <v>36</v>
      </c>
      <c r="C45" s="112"/>
      <c r="D45" s="113"/>
      <c r="E45" s="62"/>
      <c r="F45" s="63"/>
      <c r="G45" s="42">
        <v>1920206590</v>
      </c>
      <c r="H45" s="42">
        <v>340</v>
      </c>
      <c r="I45" s="46"/>
      <c r="J45" s="114">
        <v>20250</v>
      </c>
      <c r="K45" s="115"/>
      <c r="L45" s="114">
        <v>20000</v>
      </c>
      <c r="M45" s="115"/>
      <c r="N45" s="57"/>
      <c r="O45" s="116">
        <v>125820</v>
      </c>
      <c r="P45" s="117"/>
    </row>
    <row r="46" spans="2:18" ht="18.75" customHeight="1" x14ac:dyDescent="0.25">
      <c r="B46" s="128" t="s">
        <v>55</v>
      </c>
      <c r="C46" s="136"/>
      <c r="D46" s="137"/>
      <c r="E46" s="44" t="s">
        <v>29</v>
      </c>
      <c r="F46" s="45" t="s">
        <v>39</v>
      </c>
      <c r="G46" s="42"/>
      <c r="H46" s="42"/>
      <c r="I46" s="46">
        <v>851</v>
      </c>
      <c r="J46" s="126">
        <f>J47</f>
        <v>7305</v>
      </c>
      <c r="K46" s="118"/>
      <c r="L46" s="126">
        <f>L47</f>
        <v>10000</v>
      </c>
      <c r="M46" s="127"/>
      <c r="N46" s="57"/>
      <c r="O46" s="64">
        <f>O47</f>
        <v>9800</v>
      </c>
      <c r="P46" s="65"/>
    </row>
    <row r="47" spans="2:18" ht="14.25" customHeight="1" x14ac:dyDescent="0.25">
      <c r="B47" s="111" t="s">
        <v>56</v>
      </c>
      <c r="C47" s="138"/>
      <c r="D47" s="139"/>
      <c r="E47" s="62"/>
      <c r="F47" s="63"/>
      <c r="G47" s="42">
        <v>1410202910</v>
      </c>
      <c r="H47" s="42">
        <v>291</v>
      </c>
      <c r="I47" s="46"/>
      <c r="J47" s="114">
        <v>7305</v>
      </c>
      <c r="K47" s="115"/>
      <c r="L47" s="114">
        <v>10000</v>
      </c>
      <c r="M47" s="115"/>
      <c r="N47" s="57"/>
      <c r="O47" s="66">
        <v>9800</v>
      </c>
      <c r="P47" s="65"/>
      <c r="R47" s="16"/>
    </row>
    <row r="48" spans="2:18" ht="14.25" customHeight="1" x14ac:dyDescent="0.25">
      <c r="B48" s="128" t="s">
        <v>62</v>
      </c>
      <c r="C48" s="136"/>
      <c r="D48" s="137"/>
      <c r="E48" s="44" t="s">
        <v>29</v>
      </c>
      <c r="F48" s="45" t="s">
        <v>39</v>
      </c>
      <c r="G48" s="45"/>
      <c r="H48" s="45"/>
      <c r="I48" s="46">
        <v>243</v>
      </c>
      <c r="J48" s="126">
        <f>J49</f>
        <v>4000</v>
      </c>
      <c r="K48" s="127"/>
      <c r="L48" s="126">
        <f>L49</f>
        <v>3000</v>
      </c>
      <c r="M48" s="127"/>
      <c r="N48" s="57"/>
      <c r="O48" s="64">
        <f>O49</f>
        <v>3000</v>
      </c>
      <c r="P48" s="65"/>
    </row>
    <row r="49" spans="2:17" ht="14.25" customHeight="1" x14ac:dyDescent="0.25">
      <c r="B49" s="111" t="s">
        <v>63</v>
      </c>
      <c r="C49" s="112"/>
      <c r="D49" s="113"/>
      <c r="E49" s="62"/>
      <c r="F49" s="63"/>
      <c r="G49" s="42">
        <v>261016040</v>
      </c>
      <c r="H49" s="42"/>
      <c r="I49" s="46"/>
      <c r="J49" s="114">
        <v>4000</v>
      </c>
      <c r="K49" s="115"/>
      <c r="L49" s="114">
        <v>3000</v>
      </c>
      <c r="M49" s="115"/>
      <c r="N49" s="57"/>
      <c r="O49" s="66">
        <v>3000</v>
      </c>
      <c r="P49" s="65"/>
    </row>
    <row r="50" spans="2:17" ht="21" customHeight="1" x14ac:dyDescent="0.25">
      <c r="B50" s="104" t="s">
        <v>21</v>
      </c>
      <c r="C50" s="105"/>
      <c r="D50" s="106"/>
      <c r="E50" s="46"/>
      <c r="F50" s="42"/>
      <c r="G50" s="42"/>
      <c r="H50" s="42"/>
      <c r="I50" s="42"/>
      <c r="J50" s="98">
        <f>J48+J46+J37+J35+J31+J28+J25</f>
        <v>9395379</v>
      </c>
      <c r="K50" s="99"/>
      <c r="L50" s="98">
        <f>L48+L46+L37+L35+L31+L28+L25</f>
        <v>7946600</v>
      </c>
      <c r="M50" s="99"/>
      <c r="N50" s="57"/>
      <c r="O50" s="67">
        <v>7940900</v>
      </c>
      <c r="P50" s="68"/>
    </row>
    <row r="51" spans="2:17" ht="15" customHeight="1" x14ac:dyDescent="0.25">
      <c r="B51" s="9"/>
      <c r="C51" s="9"/>
      <c r="D51" s="9"/>
      <c r="E51" s="9"/>
      <c r="F51" s="2"/>
      <c r="G51" s="10"/>
      <c r="H51" s="10"/>
      <c r="I51" s="10"/>
      <c r="J51" s="11"/>
      <c r="K51" s="21"/>
      <c r="L51" s="13"/>
      <c r="M51" s="12"/>
      <c r="N51" s="14"/>
      <c r="O51" s="22"/>
      <c r="Q51" s="16"/>
    </row>
    <row r="52" spans="2:17" ht="15.75" hidden="1" customHeight="1" x14ac:dyDescent="0.25">
      <c r="B52" s="9"/>
      <c r="C52" s="9"/>
      <c r="D52" s="9"/>
      <c r="E52" s="9"/>
      <c r="F52" s="2"/>
      <c r="G52" s="2"/>
      <c r="H52" s="2"/>
      <c r="I52" s="2"/>
      <c r="J52" s="13"/>
      <c r="K52" s="12"/>
      <c r="L52" s="13"/>
      <c r="M52" s="12"/>
      <c r="N52" s="14"/>
    </row>
    <row r="53" spans="2:17" ht="16.5" thickBot="1" x14ac:dyDescent="0.3">
      <c r="B53" s="4" t="s">
        <v>22</v>
      </c>
      <c r="C53" s="4"/>
      <c r="D53" s="5"/>
      <c r="E53" s="5"/>
      <c r="F53" s="6"/>
      <c r="G53" s="102" t="s">
        <v>67</v>
      </c>
      <c r="H53" s="103"/>
      <c r="I53" s="103"/>
      <c r="J53" s="103"/>
      <c r="K53" s="1"/>
      <c r="L53" s="1"/>
      <c r="M53" s="1"/>
      <c r="N53" s="23"/>
      <c r="O53" s="24"/>
    </row>
    <row r="54" spans="2:17" ht="15.75" x14ac:dyDescent="0.25">
      <c r="B54" s="93" t="s">
        <v>23</v>
      </c>
      <c r="C54" s="93"/>
      <c r="D54" s="93"/>
      <c r="E54" s="7"/>
      <c r="F54" s="76"/>
      <c r="G54" s="76"/>
      <c r="H54" s="76"/>
      <c r="I54" s="76"/>
      <c r="J54" s="2"/>
      <c r="K54" s="7" t="s">
        <v>24</v>
      </c>
      <c r="L54" s="7"/>
      <c r="M54" s="71">
        <v>1</v>
      </c>
      <c r="N54" s="23"/>
      <c r="O54" s="24"/>
    </row>
    <row r="55" spans="2:17" ht="15" customHeight="1" thickBot="1" x14ac:dyDescent="0.3">
      <c r="B55" s="18" t="s">
        <v>25</v>
      </c>
      <c r="C55" s="18"/>
      <c r="D55" s="18"/>
      <c r="E55" s="18"/>
      <c r="F55" s="76"/>
      <c r="G55" s="76"/>
      <c r="H55" s="76"/>
      <c r="I55" s="76"/>
      <c r="J55" s="1"/>
      <c r="K55" s="7" t="s">
        <v>26</v>
      </c>
      <c r="L55" s="7"/>
      <c r="M55" s="72">
        <v>2</v>
      </c>
      <c r="N55" s="23"/>
      <c r="O55" s="24"/>
    </row>
    <row r="56" spans="2:17" ht="3" hidden="1" customHeight="1" x14ac:dyDescent="0.25">
      <c r="B56" s="18"/>
      <c r="C56" s="18"/>
      <c r="D56" s="18"/>
      <c r="E56" s="18"/>
      <c r="F56" s="20"/>
      <c r="G56" s="20"/>
      <c r="H56" s="20"/>
      <c r="I56" s="20"/>
      <c r="J56" s="1"/>
      <c r="K56" s="1"/>
      <c r="L56" s="1"/>
      <c r="M56" s="1"/>
      <c r="N56" s="23"/>
      <c r="O56" s="24"/>
    </row>
    <row r="57" spans="2:17" ht="15.75" x14ac:dyDescent="0.25">
      <c r="B57" s="100" t="s">
        <v>31</v>
      </c>
      <c r="C57" s="100"/>
      <c r="D57" s="5"/>
      <c r="E57" s="5"/>
      <c r="F57" s="5"/>
      <c r="G57" s="101" t="s">
        <v>32</v>
      </c>
      <c r="H57" s="101"/>
      <c r="I57" s="101"/>
      <c r="J57" s="2"/>
      <c r="K57" s="2"/>
      <c r="L57" s="1"/>
      <c r="M57" s="1"/>
      <c r="N57" s="23"/>
      <c r="O57" s="24"/>
    </row>
    <row r="58" spans="2:17" ht="15.75" x14ac:dyDescent="0.25">
      <c r="B58" s="7"/>
      <c r="C58" s="7"/>
      <c r="D58" s="8"/>
      <c r="E58" s="8"/>
      <c r="F58" s="8"/>
      <c r="G58" s="3"/>
      <c r="H58" s="17"/>
      <c r="I58" s="3"/>
      <c r="J58" s="2"/>
      <c r="K58" s="2"/>
      <c r="L58" s="1"/>
      <c r="M58" s="1"/>
    </row>
    <row r="59" spans="2:17" ht="15.75" x14ac:dyDescent="0.25">
      <c r="B59" s="7"/>
      <c r="C59" s="7"/>
      <c r="D59" s="8"/>
      <c r="E59" s="8"/>
      <c r="F59" s="8"/>
      <c r="G59" s="3"/>
      <c r="H59" s="17"/>
      <c r="I59" s="3"/>
      <c r="J59" s="2"/>
      <c r="K59" s="2"/>
      <c r="L59" s="1"/>
      <c r="M59" s="1"/>
    </row>
  </sheetData>
  <mergeCells count="129">
    <mergeCell ref="B33:D33"/>
    <mergeCell ref="B34:D34"/>
    <mergeCell ref="J32:K32"/>
    <mergeCell ref="J33:K33"/>
    <mergeCell ref="J34:K34"/>
    <mergeCell ref="L46:M46"/>
    <mergeCell ref="L47:M47"/>
    <mergeCell ref="L48:M48"/>
    <mergeCell ref="L49:M49"/>
    <mergeCell ref="L38:M38"/>
    <mergeCell ref="B46:D46"/>
    <mergeCell ref="J46:K46"/>
    <mergeCell ref="B47:D47"/>
    <mergeCell ref="B48:D48"/>
    <mergeCell ref="B49:D49"/>
    <mergeCell ref="J47:K47"/>
    <mergeCell ref="J48:K48"/>
    <mergeCell ref="J49:K49"/>
    <mergeCell ref="B38:D38"/>
    <mergeCell ref="J38:K38"/>
    <mergeCell ref="B42:D42"/>
    <mergeCell ref="J42:K42"/>
    <mergeCell ref="B43:D43"/>
    <mergeCell ref="J43:K43"/>
    <mergeCell ref="J31:K31"/>
    <mergeCell ref="O40:P40"/>
    <mergeCell ref="O41:P41"/>
    <mergeCell ref="O45:P45"/>
    <mergeCell ref="B40:D40"/>
    <mergeCell ref="J40:K40"/>
    <mergeCell ref="B41:D41"/>
    <mergeCell ref="J41:K41"/>
    <mergeCell ref="B44:D44"/>
    <mergeCell ref="J44:K44"/>
    <mergeCell ref="L42:M42"/>
    <mergeCell ref="L43:M43"/>
    <mergeCell ref="L44:M44"/>
    <mergeCell ref="O42:P42"/>
    <mergeCell ref="O43:P43"/>
    <mergeCell ref="O44:P44"/>
    <mergeCell ref="B45:D45"/>
    <mergeCell ref="J45:K45"/>
    <mergeCell ref="L45:M45"/>
    <mergeCell ref="B35:D35"/>
    <mergeCell ref="B36:D36"/>
    <mergeCell ref="L32:M32"/>
    <mergeCell ref="L33:M33"/>
    <mergeCell ref="L34:M34"/>
    <mergeCell ref="D14:I14"/>
    <mergeCell ref="J37:K37"/>
    <mergeCell ref="L37:M37"/>
    <mergeCell ref="B37:D37"/>
    <mergeCell ref="B26:D26"/>
    <mergeCell ref="B25:D25"/>
    <mergeCell ref="J25:K25"/>
    <mergeCell ref="J26:K26"/>
    <mergeCell ref="L25:M25"/>
    <mergeCell ref="L26:M26"/>
    <mergeCell ref="B29:D29"/>
    <mergeCell ref="B28:D28"/>
    <mergeCell ref="B31:D31"/>
    <mergeCell ref="B32:D32"/>
    <mergeCell ref="J29:K29"/>
    <mergeCell ref="L29:M29"/>
    <mergeCell ref="L35:M35"/>
    <mergeCell ref="L36:M36"/>
    <mergeCell ref="B27:D27"/>
    <mergeCell ref="J27:K27"/>
    <mergeCell ref="J36:K36"/>
    <mergeCell ref="J35:K35"/>
    <mergeCell ref="J28:K28"/>
    <mergeCell ref="L28:M28"/>
    <mergeCell ref="B24:D24"/>
    <mergeCell ref="J24:K24"/>
    <mergeCell ref="L24:M24"/>
    <mergeCell ref="F22:F23"/>
    <mergeCell ref="G22:G23"/>
    <mergeCell ref="H22:H23"/>
    <mergeCell ref="D15:I15"/>
    <mergeCell ref="B18:I18"/>
    <mergeCell ref="J18:K18"/>
    <mergeCell ref="O22:O23"/>
    <mergeCell ref="J22:K23"/>
    <mergeCell ref="L50:M50"/>
    <mergeCell ref="B57:C57"/>
    <mergeCell ref="F55:I55"/>
    <mergeCell ref="G57:I57"/>
    <mergeCell ref="B54:D54"/>
    <mergeCell ref="F54:I54"/>
    <mergeCell ref="G53:J53"/>
    <mergeCell ref="B50:D50"/>
    <mergeCell ref="J50:K50"/>
    <mergeCell ref="O37:P37"/>
    <mergeCell ref="N22:N23"/>
    <mergeCell ref="L22:M23"/>
    <mergeCell ref="B39:D39"/>
    <mergeCell ref="L40:M40"/>
    <mergeCell ref="O39:P39"/>
    <mergeCell ref="L41:M41"/>
    <mergeCell ref="J39:K39"/>
    <mergeCell ref="L39:M39"/>
    <mergeCell ref="L27:M27"/>
    <mergeCell ref="J30:K30"/>
    <mergeCell ref="L30:M30"/>
    <mergeCell ref="L31:M31"/>
    <mergeCell ref="G2:O8"/>
    <mergeCell ref="L18:M18"/>
    <mergeCell ref="D19:G19"/>
    <mergeCell ref="J19:K19"/>
    <mergeCell ref="B21:D21"/>
    <mergeCell ref="F21:I21"/>
    <mergeCell ref="D20:G20"/>
    <mergeCell ref="J15:K15"/>
    <mergeCell ref="B16:I16"/>
    <mergeCell ref="L10:M10"/>
    <mergeCell ref="L17:M17"/>
    <mergeCell ref="B12:I12"/>
    <mergeCell ref="J12:K12"/>
    <mergeCell ref="B11:I11"/>
    <mergeCell ref="J11:K11"/>
    <mergeCell ref="L11:M11"/>
    <mergeCell ref="J21:O21"/>
    <mergeCell ref="L12:M12"/>
    <mergeCell ref="J13:K13"/>
    <mergeCell ref="L13:M13"/>
    <mergeCell ref="J14:K14"/>
    <mergeCell ref="J16:K16"/>
    <mergeCell ref="F17:I17"/>
    <mergeCell ref="J17:K17"/>
  </mergeCells>
  <pageMargins left="0.70866141732283472" right="0.70866141732283472" top="0.74803149606299213" bottom="0.74803149606299213" header="0.31496062992125984" footer="0.31496062992125984"/>
  <pageSetup paperSize="9" scale="51" fitToWidth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2019-02-26T05:17:02Z</dcterms:modified>
</cp:coreProperties>
</file>