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44.49589\"/>
    </mc:Choice>
  </mc:AlternateContent>
  <bookViews>
    <workbookView xWindow="240" yWindow="525" windowWidth="18855" windowHeight="7365" firstSheet="8" activeTab="24"/>
  </bookViews>
  <sheets>
    <sheet name="ССЫЛКИ" sheetId="1" state="hidden" r:id="rId1"/>
    <sheet name="Кол.дет" sheetId="35" r:id="rId2"/>
    <sheet name="01" sheetId="2" r:id="rId3"/>
    <sheet name="02" sheetId="3" r:id="rId4"/>
    <sheet name="03" sheetId="4" r:id="rId5"/>
    <sheet name="04" sheetId="5" state="hidden" r:id="rId6"/>
    <sheet name="05" sheetId="6" r:id="rId7"/>
    <sheet name="06" sheetId="7" r:id="rId8"/>
    <sheet name="07" sheetId="8" r:id="rId9"/>
    <sheet name="08" sheetId="9" r:id="rId10"/>
    <sheet name="09" sheetId="10" r:id="rId11"/>
    <sheet name="10" sheetId="11" r:id="rId12"/>
    <sheet name="11" sheetId="12" state="hidden" r:id="rId13"/>
    <sheet name="12" sheetId="13" r:id="rId14"/>
    <sheet name="13" sheetId="14" r:id="rId15"/>
    <sheet name="14" sheetId="15" r:id="rId16"/>
    <sheet name="15" sheetId="16" r:id="rId17"/>
    <sheet name="16" sheetId="17" r:id="rId18"/>
    <sheet name="17" sheetId="18" r:id="rId19"/>
    <sheet name="18" sheetId="19" state="hidden" r:id="rId20"/>
    <sheet name="19" sheetId="20" r:id="rId21"/>
    <sheet name="20" sheetId="21" r:id="rId22"/>
    <sheet name="21" sheetId="22" r:id="rId23"/>
    <sheet name="22" sheetId="23" r:id="rId24"/>
    <sheet name="23" sheetId="24" r:id="rId25"/>
    <sheet name="24" sheetId="25" r:id="rId26"/>
    <sheet name="25" sheetId="26" state="hidden" r:id="rId27"/>
    <sheet name="26" sheetId="27" r:id="rId28"/>
    <sheet name="27" sheetId="28" r:id="rId29"/>
    <sheet name="28" sheetId="29" r:id="rId30"/>
    <sheet name="29" sheetId="30" r:id="rId31"/>
    <sheet name="30" sheetId="31" r:id="rId32"/>
    <sheet name="31" sheetId="32" r:id="rId33"/>
    <sheet name="Итог. вед." sheetId="33" r:id="rId34"/>
    <sheet name="Движение мат ценностей" sheetId="34" r:id="rId35"/>
  </sheets>
  <calcPr calcId="162913"/>
  <extLst>
    <ext uri="GoogleSheetsCustomDataVersion1">
      <go:sheetsCustomData xmlns:go="http://customooxmlschemas.google.com/" r:id="" roundtripDataSignature="AMtx7mj8zQm1Vy/eLcWrUXUT+Ye8Lp2N1g=="/>
    </ext>
  </extLst>
</workbook>
</file>

<file path=xl/calcChain.xml><?xml version="1.0" encoding="utf-8"?>
<calcChain xmlns="http://schemas.openxmlformats.org/spreadsheetml/2006/main">
  <c r="C18" i="2" l="1"/>
  <c r="C17" i="18"/>
  <c r="D17" i="18" s="1"/>
  <c r="E17" i="18" s="1"/>
  <c r="C18" i="4"/>
  <c r="C17" i="4" s="1"/>
  <c r="D17" i="4" s="1"/>
  <c r="E17" i="4" s="1"/>
  <c r="F17" i="4" s="1"/>
  <c r="C17" i="31"/>
  <c r="D17" i="31" s="1"/>
  <c r="E17" i="31" s="1"/>
  <c r="C17" i="30"/>
  <c r="D17" i="30" s="1"/>
  <c r="E17" i="30" s="1"/>
  <c r="F17" i="30" s="1"/>
  <c r="C17" i="28"/>
  <c r="D17" i="28" s="1"/>
  <c r="E17" i="28" s="1"/>
  <c r="F17" i="28" s="1"/>
  <c r="G17" i="28" s="1"/>
  <c r="H17" i="28" s="1"/>
  <c r="C17" i="24"/>
  <c r="D17" i="24" s="1"/>
  <c r="C18" i="23"/>
  <c r="C17" i="23" s="1"/>
  <c r="D17" i="23" s="1"/>
  <c r="E17" i="23" s="1"/>
  <c r="C17" i="20"/>
  <c r="D17" i="20" s="1"/>
  <c r="E17" i="20" s="1"/>
  <c r="F17" i="20" s="1"/>
  <c r="G17" i="20" s="1"/>
  <c r="H17" i="20" s="1"/>
  <c r="I17" i="20" s="1"/>
  <c r="C17" i="16"/>
  <c r="D17" i="16" s="1"/>
  <c r="E17" i="16" s="1"/>
  <c r="F17" i="16" s="1"/>
  <c r="G17" i="16" s="1"/>
  <c r="H17" i="16" s="1"/>
  <c r="I17" i="16" s="1"/>
  <c r="J17" i="16" s="1"/>
  <c r="C17" i="15"/>
  <c r="D17" i="15" s="1"/>
  <c r="E17" i="15" s="1"/>
  <c r="C18" i="10"/>
  <c r="D18" i="10" s="1"/>
  <c r="E18" i="10" s="1"/>
  <c r="F18" i="10" s="1"/>
  <c r="G18" i="10" s="1"/>
  <c r="H18" i="10" s="1"/>
  <c r="I18" i="10" s="1"/>
  <c r="C18" i="8"/>
  <c r="C17" i="8" s="1"/>
  <c r="D17" i="8" s="1"/>
  <c r="E17" i="8" s="1"/>
  <c r="F17" i="8" s="1"/>
  <c r="G17" i="8" s="1"/>
  <c r="H17" i="8" s="1"/>
  <c r="C17" i="7"/>
  <c r="C16" i="7" s="1"/>
  <c r="D16" i="7" s="1"/>
  <c r="E16" i="7" s="1"/>
  <c r="F16" i="7" s="1"/>
  <c r="C18" i="6"/>
  <c r="C18" i="3"/>
  <c r="D78" i="34"/>
  <c r="C78" i="34"/>
  <c r="L78" i="34" s="1"/>
  <c r="M78" i="34" s="1"/>
  <c r="A78" i="34"/>
  <c r="C77" i="34"/>
  <c r="L77" i="34" s="1"/>
  <c r="M77" i="34" s="1"/>
  <c r="A77" i="34"/>
  <c r="C76" i="34"/>
  <c r="L76" i="34" s="1"/>
  <c r="A76" i="34"/>
  <c r="C75" i="34"/>
  <c r="L75" i="34" s="1"/>
  <c r="A75" i="34"/>
  <c r="D74" i="34"/>
  <c r="C74" i="34"/>
  <c r="L74" i="34" s="1"/>
  <c r="A74" i="34"/>
  <c r="C73" i="34"/>
  <c r="L73" i="34" s="1"/>
  <c r="A73" i="34"/>
  <c r="C72" i="34"/>
  <c r="L72" i="34" s="1"/>
  <c r="A72" i="34"/>
  <c r="C71" i="34"/>
  <c r="L71" i="34" s="1"/>
  <c r="A71" i="34"/>
  <c r="D70" i="34"/>
  <c r="C70" i="34"/>
  <c r="L70" i="34" s="1"/>
  <c r="A70" i="34"/>
  <c r="C69" i="34"/>
  <c r="L69" i="34" s="1"/>
  <c r="A69" i="34"/>
  <c r="D68" i="34"/>
  <c r="C68" i="34"/>
  <c r="L68" i="34" s="1"/>
  <c r="A68" i="34"/>
  <c r="C67" i="34"/>
  <c r="L67" i="34" s="1"/>
  <c r="A67" i="34"/>
  <c r="C66" i="34"/>
  <c r="L66" i="34" s="1"/>
  <c r="A66" i="34"/>
  <c r="C65" i="34"/>
  <c r="L65" i="34" s="1"/>
  <c r="A65" i="34"/>
  <c r="D64" i="34"/>
  <c r="C64" i="34"/>
  <c r="L64" i="34" s="1"/>
  <c r="A64" i="34"/>
  <c r="C63" i="34"/>
  <c r="L63" i="34" s="1"/>
  <c r="A63" i="34"/>
  <c r="C62" i="34"/>
  <c r="L62" i="34" s="1"/>
  <c r="A62" i="34"/>
  <c r="C61" i="34"/>
  <c r="L61" i="34" s="1"/>
  <c r="A61" i="34"/>
  <c r="D60" i="34"/>
  <c r="C60" i="34"/>
  <c r="L60" i="34" s="1"/>
  <c r="A60" i="34"/>
  <c r="C59" i="34"/>
  <c r="L59" i="34" s="1"/>
  <c r="A59" i="34"/>
  <c r="C58" i="34"/>
  <c r="L58" i="34" s="1"/>
  <c r="A58" i="34"/>
  <c r="C57" i="34"/>
  <c r="L57" i="34" s="1"/>
  <c r="A57" i="34"/>
  <c r="D56" i="34"/>
  <c r="C56" i="34"/>
  <c r="L56" i="34" s="1"/>
  <c r="A56" i="34"/>
  <c r="C55" i="34"/>
  <c r="L55" i="34" s="1"/>
  <c r="A55" i="34"/>
  <c r="C54" i="34"/>
  <c r="L54" i="34" s="1"/>
  <c r="A54" i="34"/>
  <c r="C53" i="34"/>
  <c r="L53" i="34" s="1"/>
  <c r="A53" i="34"/>
  <c r="D52" i="34"/>
  <c r="C52" i="34"/>
  <c r="L52" i="34" s="1"/>
  <c r="A52" i="34"/>
  <c r="C51" i="34"/>
  <c r="L51" i="34" s="1"/>
  <c r="A51" i="34"/>
  <c r="C50" i="34"/>
  <c r="L50" i="34" s="1"/>
  <c r="A50" i="34"/>
  <c r="C49" i="34"/>
  <c r="L49" i="34" s="1"/>
  <c r="A49" i="34"/>
  <c r="D48" i="34"/>
  <c r="C48" i="34"/>
  <c r="L48" i="34" s="1"/>
  <c r="A48" i="34"/>
  <c r="C47" i="34"/>
  <c r="L47" i="34" s="1"/>
  <c r="A47" i="34"/>
  <c r="C46" i="34"/>
  <c r="L46" i="34" s="1"/>
  <c r="A46" i="34"/>
  <c r="C45" i="34"/>
  <c r="L45" i="34" s="1"/>
  <c r="A45" i="34"/>
  <c r="D44" i="34"/>
  <c r="C44" i="34"/>
  <c r="L44" i="34" s="1"/>
  <c r="A44" i="34"/>
  <c r="C43" i="34"/>
  <c r="L43" i="34" s="1"/>
  <c r="A43" i="34"/>
  <c r="C42" i="34"/>
  <c r="L42" i="34" s="1"/>
  <c r="A42" i="34"/>
  <c r="C41" i="34"/>
  <c r="L41" i="34" s="1"/>
  <c r="A41" i="34"/>
  <c r="D40" i="34"/>
  <c r="C40" i="34"/>
  <c r="L40" i="34" s="1"/>
  <c r="A40" i="34"/>
  <c r="C39" i="34"/>
  <c r="L39" i="34" s="1"/>
  <c r="A39" i="34"/>
  <c r="C38" i="34"/>
  <c r="L38" i="34" s="1"/>
  <c r="A38" i="34"/>
  <c r="C37" i="34"/>
  <c r="L37" i="34" s="1"/>
  <c r="A37" i="34"/>
  <c r="D36" i="34"/>
  <c r="C36" i="34"/>
  <c r="L36" i="34" s="1"/>
  <c r="A36" i="34"/>
  <c r="C35" i="34"/>
  <c r="L35" i="34" s="1"/>
  <c r="A35" i="34"/>
  <c r="C34" i="34"/>
  <c r="L34" i="34" s="1"/>
  <c r="A34" i="34"/>
  <c r="C33" i="34"/>
  <c r="L33" i="34" s="1"/>
  <c r="A33" i="34"/>
  <c r="D32" i="34"/>
  <c r="C32" i="34"/>
  <c r="L32" i="34" s="1"/>
  <c r="A32" i="34"/>
  <c r="C31" i="34"/>
  <c r="L31" i="34" s="1"/>
  <c r="A31" i="34"/>
  <c r="C30" i="34"/>
  <c r="L30" i="34" s="1"/>
  <c r="A30" i="34"/>
  <c r="C29" i="34"/>
  <c r="L29" i="34" s="1"/>
  <c r="A29" i="34"/>
  <c r="D28" i="34"/>
  <c r="C28" i="34"/>
  <c r="L28" i="34" s="1"/>
  <c r="A28" i="34"/>
  <c r="C27" i="34"/>
  <c r="L27" i="34" s="1"/>
  <c r="A27" i="34"/>
  <c r="C26" i="34"/>
  <c r="L26" i="34" s="1"/>
  <c r="A26" i="34"/>
  <c r="C25" i="34"/>
  <c r="L25" i="34" s="1"/>
  <c r="A25" i="34"/>
  <c r="D24" i="34"/>
  <c r="C24" i="34"/>
  <c r="L24" i="34" s="1"/>
  <c r="A24" i="34"/>
  <c r="C23" i="34"/>
  <c r="L23" i="34" s="1"/>
  <c r="A23" i="34"/>
  <c r="C22" i="34"/>
  <c r="L22" i="34" s="1"/>
  <c r="A22" i="34"/>
  <c r="C21" i="34"/>
  <c r="L21" i="34" s="1"/>
  <c r="A21" i="34"/>
  <c r="D20" i="34"/>
  <c r="C20" i="34"/>
  <c r="L20" i="34" s="1"/>
  <c r="A20" i="34"/>
  <c r="C19" i="34"/>
  <c r="L19" i="34" s="1"/>
  <c r="A19" i="34"/>
  <c r="C18" i="34"/>
  <c r="L18" i="34" s="1"/>
  <c r="A18" i="34"/>
  <c r="C17" i="34"/>
  <c r="L17" i="34" s="1"/>
  <c r="A17" i="34"/>
  <c r="D16" i="34"/>
  <c r="C16" i="34"/>
  <c r="L16" i="34" s="1"/>
  <c r="A16" i="34"/>
  <c r="C15" i="34"/>
  <c r="L15" i="34" s="1"/>
  <c r="A15" i="34"/>
  <c r="C14" i="34"/>
  <c r="L14" i="34" s="1"/>
  <c r="A14" i="34"/>
  <c r="C13" i="34"/>
  <c r="L13" i="34" s="1"/>
  <c r="A13" i="34"/>
  <c r="D12" i="34"/>
  <c r="C12" i="34"/>
  <c r="L12" i="34" s="1"/>
  <c r="A12" i="34"/>
  <c r="C11" i="34"/>
  <c r="L11" i="34" s="1"/>
  <c r="A11" i="34"/>
  <c r="C10" i="34"/>
  <c r="L10" i="34" s="1"/>
  <c r="A10" i="34"/>
  <c r="C9" i="34"/>
  <c r="L9" i="34" s="1"/>
  <c r="A9" i="34"/>
  <c r="D8" i="34"/>
  <c r="C8" i="34"/>
  <c r="L8" i="34" s="1"/>
  <c r="A8" i="34"/>
  <c r="C7" i="34"/>
  <c r="L7" i="34" s="1"/>
  <c r="A7" i="34"/>
  <c r="C6" i="34"/>
  <c r="L6" i="34" s="1"/>
  <c r="A6" i="34"/>
  <c r="C5" i="34"/>
  <c r="L5" i="34" s="1"/>
  <c r="A5" i="34"/>
  <c r="D4" i="34"/>
  <c r="C4" i="34"/>
  <c r="L4" i="34" s="1"/>
  <c r="A4" i="34"/>
  <c r="BX35" i="33"/>
  <c r="BW35" i="33"/>
  <c r="BV35" i="33"/>
  <c r="BU35" i="33"/>
  <c r="BT35" i="33"/>
  <c r="BS35" i="33"/>
  <c r="BR35" i="33"/>
  <c r="BQ35" i="33"/>
  <c r="BP35" i="33"/>
  <c r="BO35" i="33"/>
  <c r="BN35" i="33"/>
  <c r="BM35" i="33"/>
  <c r="BL35" i="33"/>
  <c r="BK35" i="33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AW35" i="33"/>
  <c r="AV35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G35" i="33"/>
  <c r="AF35" i="33"/>
  <c r="AE35" i="33"/>
  <c r="AD35" i="33"/>
  <c r="AC35" i="33"/>
  <c r="AB35" i="33"/>
  <c r="AA35" i="33"/>
  <c r="Z35" i="33"/>
  <c r="Y35" i="33"/>
  <c r="X35" i="33"/>
  <c r="W35" i="33"/>
  <c r="V35" i="33"/>
  <c r="U35" i="33"/>
  <c r="T35" i="33"/>
  <c r="S35" i="33"/>
  <c r="R35" i="33"/>
  <c r="Q35" i="33"/>
  <c r="P35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B35" i="33"/>
  <c r="O6" i="33"/>
  <c r="BX2" i="33"/>
  <c r="BW2" i="33"/>
  <c r="BV2" i="33"/>
  <c r="BU2" i="33"/>
  <c r="BT2" i="33"/>
  <c r="BS2" i="33"/>
  <c r="BR2" i="33"/>
  <c r="BQ2" i="33"/>
  <c r="BP2" i="33"/>
  <c r="BO2" i="33"/>
  <c r="BN2" i="33"/>
  <c r="BM2" i="33"/>
  <c r="BL2" i="33"/>
  <c r="BK2" i="33"/>
  <c r="BJ2" i="33"/>
  <c r="BI2" i="33"/>
  <c r="BH2" i="33"/>
  <c r="BG2" i="33"/>
  <c r="BF2" i="33"/>
  <c r="BE2" i="33"/>
  <c r="BD2" i="33"/>
  <c r="BC2" i="33"/>
  <c r="BB2" i="33"/>
  <c r="BA2" i="33"/>
  <c r="AZ2" i="33"/>
  <c r="AY2" i="33"/>
  <c r="AX2" i="33"/>
  <c r="AW2" i="33"/>
  <c r="AV2" i="33"/>
  <c r="AU2" i="33"/>
  <c r="AT2" i="33"/>
  <c r="AS2" i="33"/>
  <c r="AR2" i="33"/>
  <c r="AQ2" i="33"/>
  <c r="AP2" i="33"/>
  <c r="AO2" i="33"/>
  <c r="AN2" i="33"/>
  <c r="AM2" i="33"/>
  <c r="AL2" i="33"/>
  <c r="AK2" i="33"/>
  <c r="AJ2" i="33"/>
  <c r="AI2" i="33"/>
  <c r="AH2" i="33"/>
  <c r="AG2" i="33"/>
  <c r="AF2" i="33"/>
  <c r="AE2" i="33"/>
  <c r="AD2" i="33"/>
  <c r="AC2" i="33"/>
  <c r="AB2" i="33"/>
  <c r="AA2" i="33"/>
  <c r="Z2" i="33"/>
  <c r="Y2" i="33"/>
  <c r="X2" i="33"/>
  <c r="W2" i="33"/>
  <c r="V2" i="33"/>
  <c r="U2" i="33"/>
  <c r="T2" i="33"/>
  <c r="S2" i="33"/>
  <c r="R2" i="33"/>
  <c r="Q2" i="33"/>
  <c r="P2" i="33"/>
  <c r="O2" i="33"/>
  <c r="N2" i="33"/>
  <c r="M2" i="33"/>
  <c r="L2" i="33"/>
  <c r="K2" i="33"/>
  <c r="J2" i="33"/>
  <c r="I2" i="33"/>
  <c r="H2" i="33"/>
  <c r="G2" i="33"/>
  <c r="F2" i="33"/>
  <c r="E2" i="33"/>
  <c r="D2" i="33"/>
  <c r="C2" i="33"/>
  <c r="B2" i="33"/>
  <c r="BZ20" i="32"/>
  <c r="BY20" i="32"/>
  <c r="BX20" i="32"/>
  <c r="BW20" i="32"/>
  <c r="BV20" i="32"/>
  <c r="BU20" i="32"/>
  <c r="BT20" i="32"/>
  <c r="BS20" i="32"/>
  <c r="BR20" i="32"/>
  <c r="BQ20" i="32"/>
  <c r="BP20" i="32"/>
  <c r="BO20" i="32"/>
  <c r="BN20" i="32"/>
  <c r="BM20" i="32"/>
  <c r="BL20" i="32"/>
  <c r="BK20" i="32"/>
  <c r="BJ20" i="32"/>
  <c r="BI20" i="32"/>
  <c r="BH20" i="32"/>
  <c r="BG20" i="32"/>
  <c r="BF20" i="32"/>
  <c r="BE20" i="32"/>
  <c r="BD20" i="32"/>
  <c r="BC20" i="32"/>
  <c r="BB20" i="32"/>
  <c r="BA20" i="32"/>
  <c r="AZ20" i="32"/>
  <c r="AY20" i="32"/>
  <c r="AX20" i="32"/>
  <c r="AW20" i="32"/>
  <c r="AV20" i="32"/>
  <c r="AU20" i="32"/>
  <c r="AT20" i="32"/>
  <c r="AS20" i="32"/>
  <c r="AR20" i="32"/>
  <c r="AQ20" i="32"/>
  <c r="AP20" i="32"/>
  <c r="AO20" i="32"/>
  <c r="AN20" i="32"/>
  <c r="AM20" i="32"/>
  <c r="AL20" i="32"/>
  <c r="AK20" i="32"/>
  <c r="AJ20" i="32"/>
  <c r="AI20" i="32"/>
  <c r="AH20" i="32"/>
  <c r="AG20" i="32"/>
  <c r="AF20" i="32"/>
  <c r="AE20" i="32"/>
  <c r="AD20" i="32"/>
  <c r="AC20" i="32"/>
  <c r="AB20" i="32"/>
  <c r="AA20" i="32"/>
  <c r="Z20" i="32"/>
  <c r="Y20" i="32"/>
  <c r="X20" i="32"/>
  <c r="W20" i="32"/>
  <c r="V20" i="32"/>
  <c r="U20" i="32"/>
  <c r="T20" i="32"/>
  <c r="S20" i="32"/>
  <c r="R20" i="32"/>
  <c r="Q20" i="32"/>
  <c r="P20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C17" i="32"/>
  <c r="D17" i="32" s="1"/>
  <c r="E17" i="32" s="1"/>
  <c r="F17" i="32" s="1"/>
  <c r="G17" i="32" s="1"/>
  <c r="BZ16" i="32"/>
  <c r="BY16" i="32"/>
  <c r="BX16" i="32"/>
  <c r="BW16" i="32"/>
  <c r="BV16" i="32"/>
  <c r="BU16" i="32"/>
  <c r="BT16" i="32"/>
  <c r="BS16" i="32"/>
  <c r="BR16" i="32"/>
  <c r="BQ16" i="32"/>
  <c r="BP16" i="32"/>
  <c r="BO16" i="32"/>
  <c r="BN16" i="32"/>
  <c r="BM16" i="32"/>
  <c r="BL16" i="32"/>
  <c r="BK16" i="32"/>
  <c r="BJ16" i="32"/>
  <c r="BI16" i="32"/>
  <c r="BH16" i="32"/>
  <c r="BG16" i="32"/>
  <c r="BF16" i="32"/>
  <c r="BE16" i="32"/>
  <c r="BD16" i="32"/>
  <c r="BC16" i="32"/>
  <c r="BB16" i="32"/>
  <c r="BA16" i="32"/>
  <c r="AZ16" i="32"/>
  <c r="AY16" i="32"/>
  <c r="AX16" i="32"/>
  <c r="AW16" i="32"/>
  <c r="AV16" i="32"/>
  <c r="AU16" i="32"/>
  <c r="AT16" i="32"/>
  <c r="AS16" i="32"/>
  <c r="AR16" i="32"/>
  <c r="AQ16" i="32"/>
  <c r="AP16" i="32"/>
  <c r="AO16" i="32"/>
  <c r="AN16" i="32"/>
  <c r="AM16" i="32"/>
  <c r="AL16" i="32"/>
  <c r="AK16" i="32"/>
  <c r="AJ16" i="32"/>
  <c r="AI16" i="32"/>
  <c r="AH16" i="32"/>
  <c r="AG16" i="32"/>
  <c r="AF16" i="32"/>
  <c r="AE16" i="32"/>
  <c r="AD16" i="32"/>
  <c r="AC16" i="32"/>
  <c r="AB16" i="32"/>
  <c r="AA16" i="32"/>
  <c r="Z16" i="32"/>
  <c r="Y16" i="32"/>
  <c r="X16" i="32"/>
  <c r="W16" i="32"/>
  <c r="V16" i="32"/>
  <c r="U16" i="32"/>
  <c r="T16" i="32"/>
  <c r="S16" i="32"/>
  <c r="R16" i="32"/>
  <c r="Q16" i="32"/>
  <c r="P16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BZ7" i="32"/>
  <c r="BY7" i="32"/>
  <c r="BX7" i="32"/>
  <c r="BW7" i="32"/>
  <c r="BV7" i="32"/>
  <c r="BU7" i="32"/>
  <c r="BT7" i="32"/>
  <c r="BS7" i="32"/>
  <c r="BR7" i="32"/>
  <c r="BQ7" i="32"/>
  <c r="BP7" i="32"/>
  <c r="BO7" i="32"/>
  <c r="BN7" i="32"/>
  <c r="BM7" i="32"/>
  <c r="BL7" i="32"/>
  <c r="BK7" i="32"/>
  <c r="BJ7" i="32"/>
  <c r="BI7" i="32"/>
  <c r="BH7" i="32"/>
  <c r="BG7" i="32"/>
  <c r="BF7" i="32"/>
  <c r="BE7" i="32"/>
  <c r="BD7" i="32"/>
  <c r="BC7" i="32"/>
  <c r="BB7" i="32"/>
  <c r="BA7" i="32"/>
  <c r="AZ7" i="32"/>
  <c r="AY7" i="32"/>
  <c r="AX7" i="32"/>
  <c r="AW7" i="32"/>
  <c r="AV7" i="32"/>
  <c r="AU7" i="32"/>
  <c r="AT7" i="32"/>
  <c r="AS7" i="32"/>
  <c r="AR7" i="32"/>
  <c r="AQ7" i="32"/>
  <c r="AP7" i="32"/>
  <c r="AO7" i="32"/>
  <c r="AN7" i="32"/>
  <c r="AM7" i="32"/>
  <c r="AL7" i="32"/>
  <c r="AK7" i="32"/>
  <c r="AJ7" i="32"/>
  <c r="AI7" i="32"/>
  <c r="AH7" i="32"/>
  <c r="AG7" i="32"/>
  <c r="AF7" i="32"/>
  <c r="AE7" i="32"/>
  <c r="AD7" i="32"/>
  <c r="AC7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C4" i="32"/>
  <c r="BZ20" i="31"/>
  <c r="BY20" i="31"/>
  <c r="BX20" i="31"/>
  <c r="BW20" i="31"/>
  <c r="BV20" i="31"/>
  <c r="BU20" i="31"/>
  <c r="BT20" i="31"/>
  <c r="BS20" i="31"/>
  <c r="BR20" i="31"/>
  <c r="BQ20" i="31"/>
  <c r="BP20" i="31"/>
  <c r="BO20" i="31"/>
  <c r="BN20" i="31"/>
  <c r="BM20" i="31"/>
  <c r="BL20" i="31"/>
  <c r="BK20" i="31"/>
  <c r="BJ20" i="31"/>
  <c r="BI20" i="31"/>
  <c r="BH20" i="31"/>
  <c r="BG20" i="31"/>
  <c r="BF20" i="31"/>
  <c r="BE20" i="31"/>
  <c r="BD20" i="31"/>
  <c r="BC20" i="31"/>
  <c r="BB20" i="31"/>
  <c r="BA20" i="31"/>
  <c r="AZ20" i="31"/>
  <c r="AY20" i="31"/>
  <c r="AX20" i="31"/>
  <c r="AW20" i="31"/>
  <c r="AV20" i="31"/>
  <c r="AU20" i="31"/>
  <c r="AT20" i="31"/>
  <c r="AS20" i="31"/>
  <c r="AR20" i="31"/>
  <c r="AQ20" i="31"/>
  <c r="AP20" i="31"/>
  <c r="AO20" i="31"/>
  <c r="AN20" i="31"/>
  <c r="AM20" i="31"/>
  <c r="AL20" i="31"/>
  <c r="AK20" i="31"/>
  <c r="AJ20" i="31"/>
  <c r="AI20" i="31"/>
  <c r="AH20" i="31"/>
  <c r="AG20" i="31"/>
  <c r="AF20" i="31"/>
  <c r="AE20" i="31"/>
  <c r="AD20" i="31"/>
  <c r="AC20" i="31"/>
  <c r="AB20" i="31"/>
  <c r="AA20" i="31"/>
  <c r="Z20" i="31"/>
  <c r="Y20" i="31"/>
  <c r="X20" i="31"/>
  <c r="W20" i="31"/>
  <c r="V20" i="31"/>
  <c r="U20" i="31"/>
  <c r="T20" i="31"/>
  <c r="S20" i="31"/>
  <c r="R20" i="31"/>
  <c r="Q20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BZ16" i="31"/>
  <c r="BY16" i="31"/>
  <c r="BX16" i="31"/>
  <c r="BW16" i="31"/>
  <c r="BV16" i="31"/>
  <c r="BU16" i="31"/>
  <c r="BT16" i="31"/>
  <c r="BS16" i="31"/>
  <c r="BR16" i="31"/>
  <c r="BQ16" i="31"/>
  <c r="BP16" i="31"/>
  <c r="BO16" i="31"/>
  <c r="BN16" i="31"/>
  <c r="BM16" i="31"/>
  <c r="BL16" i="31"/>
  <c r="BK16" i="31"/>
  <c r="BJ16" i="31"/>
  <c r="BI16" i="31"/>
  <c r="BH16" i="31"/>
  <c r="BG16" i="31"/>
  <c r="BF16" i="31"/>
  <c r="BE16" i="31"/>
  <c r="BD16" i="31"/>
  <c r="BC16" i="31"/>
  <c r="BB16" i="31"/>
  <c r="BA16" i="31"/>
  <c r="AZ16" i="31"/>
  <c r="AY16" i="31"/>
  <c r="AX16" i="31"/>
  <c r="AW16" i="31"/>
  <c r="AV16" i="31"/>
  <c r="AU16" i="31"/>
  <c r="AT16" i="31"/>
  <c r="AS16" i="31"/>
  <c r="AR16" i="31"/>
  <c r="AQ16" i="31"/>
  <c r="AP16" i="31"/>
  <c r="AO16" i="31"/>
  <c r="AN16" i="31"/>
  <c r="AM16" i="31"/>
  <c r="AL16" i="31"/>
  <c r="AK16" i="31"/>
  <c r="AJ16" i="31"/>
  <c r="AI16" i="31"/>
  <c r="AH16" i="31"/>
  <c r="AG16" i="31"/>
  <c r="AF16" i="31"/>
  <c r="AE16" i="31"/>
  <c r="AD16" i="31"/>
  <c r="AC16" i="31"/>
  <c r="AB16" i="31"/>
  <c r="AA16" i="31"/>
  <c r="Z16" i="31"/>
  <c r="Y16" i="31"/>
  <c r="X16" i="3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BZ7" i="31"/>
  <c r="BY7" i="31"/>
  <c r="BX7" i="31"/>
  <c r="BW7" i="31"/>
  <c r="BV7" i="31"/>
  <c r="BU7" i="31"/>
  <c r="BT7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AU7" i="31"/>
  <c r="AT7" i="31"/>
  <c r="AS7" i="31"/>
  <c r="AR7" i="31"/>
  <c r="AQ7" i="31"/>
  <c r="AP7" i="31"/>
  <c r="AO7" i="31"/>
  <c r="AN7" i="31"/>
  <c r="AM7" i="31"/>
  <c r="AL7" i="31"/>
  <c r="AK7" i="31"/>
  <c r="AJ7" i="31"/>
  <c r="AI7" i="31"/>
  <c r="AH7" i="31"/>
  <c r="AG7" i="31"/>
  <c r="AF7" i="31"/>
  <c r="AE7" i="31"/>
  <c r="AD7" i="31"/>
  <c r="AC7" i="31"/>
  <c r="AB7" i="31"/>
  <c r="AA7" i="31"/>
  <c r="Z7" i="31"/>
  <c r="Y7" i="31"/>
  <c r="X7" i="31"/>
  <c r="W7" i="31"/>
  <c r="V7" i="31"/>
  <c r="U7" i="31"/>
  <c r="T7" i="31"/>
  <c r="S7" i="31"/>
  <c r="R7" i="31"/>
  <c r="Q7" i="31"/>
  <c r="P7" i="31"/>
  <c r="O7" i="31"/>
  <c r="N7" i="31"/>
  <c r="M7" i="31"/>
  <c r="L7" i="31"/>
  <c r="K7" i="31"/>
  <c r="J7" i="31"/>
  <c r="I7" i="31"/>
  <c r="H7" i="31"/>
  <c r="G7" i="31"/>
  <c r="F7" i="31"/>
  <c r="E7" i="31"/>
  <c r="D7" i="31"/>
  <c r="C4" i="31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AX20" i="30"/>
  <c r="AW20" i="30"/>
  <c r="AV20" i="30"/>
  <c r="AU20" i="30"/>
  <c r="AT20" i="30"/>
  <c r="AS20" i="30"/>
  <c r="AR20" i="30"/>
  <c r="AQ20" i="30"/>
  <c r="AP20" i="30"/>
  <c r="AO20" i="30"/>
  <c r="AN20" i="30"/>
  <c r="AM20" i="30"/>
  <c r="AL20" i="30"/>
  <c r="AK20" i="30"/>
  <c r="AJ20" i="30"/>
  <c r="AI20" i="30"/>
  <c r="AH20" i="30"/>
  <c r="AG20" i="30"/>
  <c r="AF20" i="30"/>
  <c r="AE20" i="30"/>
  <c r="AD20" i="30"/>
  <c r="AC20" i="30"/>
  <c r="AB20" i="30"/>
  <c r="AA20" i="30"/>
  <c r="Z20" i="30"/>
  <c r="Y20" i="30"/>
  <c r="X20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AX16" i="30"/>
  <c r="AW16" i="30"/>
  <c r="AV16" i="30"/>
  <c r="AU16" i="30"/>
  <c r="AT16" i="30"/>
  <c r="AS16" i="30"/>
  <c r="AR16" i="30"/>
  <c r="AQ16" i="30"/>
  <c r="AP16" i="30"/>
  <c r="AO16" i="30"/>
  <c r="AN16" i="30"/>
  <c r="AM16" i="30"/>
  <c r="AL16" i="30"/>
  <c r="AK16" i="30"/>
  <c r="AJ16" i="30"/>
  <c r="AI16" i="30"/>
  <c r="AH16" i="30"/>
  <c r="AG16" i="30"/>
  <c r="AF16" i="30"/>
  <c r="AE16" i="30"/>
  <c r="AD16" i="30"/>
  <c r="AC16" i="30"/>
  <c r="AB16" i="30"/>
  <c r="AA16" i="30"/>
  <c r="Z16" i="30"/>
  <c r="Y16" i="30"/>
  <c r="X16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BZ7" i="30"/>
  <c r="BY7" i="30"/>
  <c r="BX7" i="30"/>
  <c r="BW7" i="30"/>
  <c r="BV7" i="30"/>
  <c r="BU7" i="30"/>
  <c r="BT7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AU7" i="30"/>
  <c r="AT7" i="30"/>
  <c r="AS7" i="30"/>
  <c r="AR7" i="30"/>
  <c r="AQ7" i="30"/>
  <c r="AP7" i="30"/>
  <c r="AO7" i="30"/>
  <c r="AN7" i="30"/>
  <c r="AM7" i="30"/>
  <c r="AL7" i="30"/>
  <c r="AK7" i="30"/>
  <c r="AJ7" i="30"/>
  <c r="AI7" i="30"/>
  <c r="AH7" i="30"/>
  <c r="AG7" i="30"/>
  <c r="AF7" i="30"/>
  <c r="AE7" i="30"/>
  <c r="AD7" i="30"/>
  <c r="AC7" i="30"/>
  <c r="AB7" i="30"/>
  <c r="AA7" i="30"/>
  <c r="Z7" i="30"/>
  <c r="Y7" i="30"/>
  <c r="X7" i="30"/>
  <c r="W7" i="30"/>
  <c r="V7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4" i="30"/>
  <c r="BZ20" i="29"/>
  <c r="BY20" i="29"/>
  <c r="BX20" i="29"/>
  <c r="BW20" i="29"/>
  <c r="BV20" i="29"/>
  <c r="BU20" i="29"/>
  <c r="BT20" i="29"/>
  <c r="BS20" i="29"/>
  <c r="BR20" i="29"/>
  <c r="BQ20" i="29"/>
  <c r="BP20" i="29"/>
  <c r="BO20" i="29"/>
  <c r="BN20" i="29"/>
  <c r="BM20" i="29"/>
  <c r="BL20" i="29"/>
  <c r="BK20" i="29"/>
  <c r="BJ20" i="29"/>
  <c r="BI20" i="29"/>
  <c r="BH20" i="29"/>
  <c r="BG20" i="29"/>
  <c r="BF20" i="29"/>
  <c r="BE20" i="29"/>
  <c r="BD20" i="29"/>
  <c r="BC20" i="29"/>
  <c r="BB20" i="29"/>
  <c r="BA20" i="29"/>
  <c r="AZ20" i="29"/>
  <c r="AY20" i="29"/>
  <c r="AX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J20" i="29"/>
  <c r="AI20" i="29"/>
  <c r="AH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17" i="29"/>
  <c r="D17" i="29" s="1"/>
  <c r="BZ16" i="29"/>
  <c r="BY16" i="29"/>
  <c r="BX16" i="29"/>
  <c r="BW16" i="29"/>
  <c r="BV16" i="29"/>
  <c r="BU16" i="29"/>
  <c r="BT16" i="29"/>
  <c r="BS16" i="29"/>
  <c r="BR16" i="29"/>
  <c r="BQ16" i="29"/>
  <c r="BP16" i="29"/>
  <c r="BO16" i="29"/>
  <c r="BN16" i="29"/>
  <c r="BM16" i="29"/>
  <c r="BL16" i="29"/>
  <c r="BK16" i="29"/>
  <c r="BJ16" i="29"/>
  <c r="BI16" i="29"/>
  <c r="BH16" i="29"/>
  <c r="BG16" i="29"/>
  <c r="BF16" i="29"/>
  <c r="BE16" i="29"/>
  <c r="BD16" i="29"/>
  <c r="BC16" i="29"/>
  <c r="BB16" i="29"/>
  <c r="BA16" i="29"/>
  <c r="AZ16" i="29"/>
  <c r="AY16" i="29"/>
  <c r="AX16" i="29"/>
  <c r="AW16" i="29"/>
  <c r="AV16" i="29"/>
  <c r="AU16" i="29"/>
  <c r="AT16" i="29"/>
  <c r="AS16" i="29"/>
  <c r="AR16" i="29"/>
  <c r="AQ16" i="29"/>
  <c r="AP16" i="29"/>
  <c r="AO16" i="29"/>
  <c r="AN16" i="29"/>
  <c r="AM16" i="29"/>
  <c r="AL16" i="29"/>
  <c r="AK16" i="29"/>
  <c r="AJ16" i="29"/>
  <c r="AI16" i="29"/>
  <c r="AH16" i="29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BZ7" i="29"/>
  <c r="BY7" i="29"/>
  <c r="BX7" i="29"/>
  <c r="BW7" i="29"/>
  <c r="BV7" i="29"/>
  <c r="BU7" i="29"/>
  <c r="BT7" i="29"/>
  <c r="BS7" i="29"/>
  <c r="BR7" i="29"/>
  <c r="BQ7" i="29"/>
  <c r="BP7" i="29"/>
  <c r="BO7" i="29"/>
  <c r="BN7" i="29"/>
  <c r="BM7" i="29"/>
  <c r="BL7" i="29"/>
  <c r="BK7" i="29"/>
  <c r="BJ7" i="29"/>
  <c r="BI7" i="29"/>
  <c r="BH7" i="29"/>
  <c r="BG7" i="29"/>
  <c r="BF7" i="29"/>
  <c r="BE7" i="29"/>
  <c r="BD7" i="29"/>
  <c r="BC7" i="29"/>
  <c r="BB7" i="29"/>
  <c r="BA7" i="29"/>
  <c r="AZ7" i="29"/>
  <c r="AY7" i="29"/>
  <c r="AX7" i="29"/>
  <c r="AW7" i="29"/>
  <c r="AV7" i="29"/>
  <c r="AU7" i="29"/>
  <c r="AT7" i="29"/>
  <c r="AS7" i="29"/>
  <c r="AR7" i="29"/>
  <c r="AQ7" i="29"/>
  <c r="AP7" i="29"/>
  <c r="AO7" i="29"/>
  <c r="AN7" i="29"/>
  <c r="AM7" i="29"/>
  <c r="AL7" i="29"/>
  <c r="AK7" i="29"/>
  <c r="AJ7" i="29"/>
  <c r="AI7" i="29"/>
  <c r="AH7" i="29"/>
  <c r="AG7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N7" i="29"/>
  <c r="M7" i="29"/>
  <c r="L7" i="29"/>
  <c r="K7" i="29"/>
  <c r="J7" i="29"/>
  <c r="I7" i="29"/>
  <c r="H7" i="29"/>
  <c r="G7" i="29"/>
  <c r="F7" i="29"/>
  <c r="E7" i="29"/>
  <c r="D7" i="29"/>
  <c r="C4" i="29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AX20" i="28"/>
  <c r="AW20" i="28"/>
  <c r="AV20" i="28"/>
  <c r="AU20" i="28"/>
  <c r="AT20" i="28"/>
  <c r="AS20" i="28"/>
  <c r="AR20" i="28"/>
  <c r="AQ20" i="28"/>
  <c r="AP20" i="28"/>
  <c r="AO20" i="28"/>
  <c r="AN20" i="28"/>
  <c r="AM20" i="28"/>
  <c r="AL20" i="28"/>
  <c r="AK20" i="28"/>
  <c r="AJ20" i="28"/>
  <c r="AI20" i="28"/>
  <c r="AH20" i="28"/>
  <c r="AG20" i="28"/>
  <c r="AF20" i="28"/>
  <c r="AE20" i="28"/>
  <c r="AD20" i="28"/>
  <c r="AC20" i="28"/>
  <c r="AB20" i="28"/>
  <c r="AA20" i="28"/>
  <c r="Z20" i="28"/>
  <c r="Y20" i="28"/>
  <c r="X20" i="28"/>
  <c r="W20" i="28"/>
  <c r="V20" i="28"/>
  <c r="U20" i="28"/>
  <c r="T20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BZ16" i="28"/>
  <c r="BY16" i="28"/>
  <c r="BX16" i="28"/>
  <c r="BW16" i="28"/>
  <c r="BV16" i="28"/>
  <c r="BU16" i="28"/>
  <c r="BT16" i="28"/>
  <c r="BS16" i="28"/>
  <c r="BR16" i="28"/>
  <c r="BQ16" i="28"/>
  <c r="BP16" i="28"/>
  <c r="BO16" i="28"/>
  <c r="BN16" i="28"/>
  <c r="BM16" i="28"/>
  <c r="BL16" i="28"/>
  <c r="BK16" i="28"/>
  <c r="BJ16" i="28"/>
  <c r="BI16" i="28"/>
  <c r="BH16" i="28"/>
  <c r="BG16" i="28"/>
  <c r="BF16" i="28"/>
  <c r="BE16" i="28"/>
  <c r="BD16" i="28"/>
  <c r="BC16" i="28"/>
  <c r="BB16" i="28"/>
  <c r="BA16" i="28"/>
  <c r="AZ16" i="28"/>
  <c r="AY16" i="28"/>
  <c r="AX16" i="28"/>
  <c r="AW16" i="28"/>
  <c r="AV16" i="28"/>
  <c r="AU16" i="28"/>
  <c r="AT16" i="28"/>
  <c r="AS16" i="28"/>
  <c r="AR16" i="28"/>
  <c r="AQ16" i="28"/>
  <c r="AP16" i="28"/>
  <c r="AO16" i="28"/>
  <c r="AN16" i="28"/>
  <c r="AM16" i="28"/>
  <c r="AL16" i="28"/>
  <c r="AK16" i="28"/>
  <c r="AJ16" i="28"/>
  <c r="AI16" i="28"/>
  <c r="AH16" i="28"/>
  <c r="AG16" i="28"/>
  <c r="AF16" i="28"/>
  <c r="AE16" i="28"/>
  <c r="AD16" i="28"/>
  <c r="AC16" i="28"/>
  <c r="AB16" i="28"/>
  <c r="AA16" i="28"/>
  <c r="Z16" i="28"/>
  <c r="Y16" i="28"/>
  <c r="X16" i="28"/>
  <c r="W16" i="28"/>
  <c r="V16" i="28"/>
  <c r="U16" i="28"/>
  <c r="T16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BZ7" i="28"/>
  <c r="BY7" i="28"/>
  <c r="BX7" i="28"/>
  <c r="BW7" i="28"/>
  <c r="BV7" i="28"/>
  <c r="BU7" i="28"/>
  <c r="BT7" i="28"/>
  <c r="BS7" i="28"/>
  <c r="BR7" i="28"/>
  <c r="BQ7" i="28"/>
  <c r="BP7" i="28"/>
  <c r="BO7" i="28"/>
  <c r="BN7" i="28"/>
  <c r="BM7" i="28"/>
  <c r="BL7" i="28"/>
  <c r="BK7" i="28"/>
  <c r="BJ7" i="28"/>
  <c r="BI7" i="28"/>
  <c r="BH7" i="28"/>
  <c r="BG7" i="28"/>
  <c r="BF7" i="28"/>
  <c r="BE7" i="28"/>
  <c r="BD7" i="28"/>
  <c r="BC7" i="28"/>
  <c r="BB7" i="28"/>
  <c r="BA7" i="28"/>
  <c r="AZ7" i="28"/>
  <c r="AY7" i="28"/>
  <c r="AX7" i="28"/>
  <c r="AW7" i="28"/>
  <c r="AV7" i="28"/>
  <c r="AU7" i="28"/>
  <c r="AT7" i="28"/>
  <c r="AS7" i="28"/>
  <c r="AR7" i="28"/>
  <c r="AQ7" i="28"/>
  <c r="AP7" i="28"/>
  <c r="AO7" i="28"/>
  <c r="AN7" i="28"/>
  <c r="AM7" i="28"/>
  <c r="AL7" i="28"/>
  <c r="AK7" i="28"/>
  <c r="AJ7" i="28"/>
  <c r="AI7" i="28"/>
  <c r="AH7" i="28"/>
  <c r="AG7" i="28"/>
  <c r="AF7" i="28"/>
  <c r="AE7" i="28"/>
  <c r="AD7" i="28"/>
  <c r="AC7" i="28"/>
  <c r="AB7" i="28"/>
  <c r="AA7" i="28"/>
  <c r="Z7" i="28"/>
  <c r="Y7" i="28"/>
  <c r="X7" i="28"/>
  <c r="W7" i="28"/>
  <c r="V7" i="28"/>
  <c r="U7" i="28"/>
  <c r="T7" i="28"/>
  <c r="S7" i="28"/>
  <c r="R7" i="28"/>
  <c r="Q7" i="28"/>
  <c r="P7" i="28"/>
  <c r="O7" i="28"/>
  <c r="N7" i="28"/>
  <c r="M7" i="28"/>
  <c r="L7" i="28"/>
  <c r="K7" i="28"/>
  <c r="J7" i="28"/>
  <c r="I7" i="28"/>
  <c r="H7" i="28"/>
  <c r="G7" i="28"/>
  <c r="F7" i="28"/>
  <c r="E7" i="28"/>
  <c r="D7" i="28"/>
  <c r="C4" i="28"/>
  <c r="BZ20" i="27"/>
  <c r="BY20" i="27"/>
  <c r="BX20" i="27"/>
  <c r="BW20" i="27"/>
  <c r="BV20" i="27"/>
  <c r="BU20" i="27"/>
  <c r="BT20" i="27"/>
  <c r="BS20" i="27"/>
  <c r="BR20" i="27"/>
  <c r="BQ20" i="27"/>
  <c r="BP20" i="27"/>
  <c r="BO20" i="27"/>
  <c r="BN20" i="27"/>
  <c r="BM20" i="27"/>
  <c r="BL20" i="27"/>
  <c r="BK20" i="27"/>
  <c r="BJ20" i="27"/>
  <c r="BI20" i="27"/>
  <c r="BH20" i="27"/>
  <c r="BG20" i="27"/>
  <c r="BF20" i="27"/>
  <c r="BE20" i="27"/>
  <c r="BD20" i="27"/>
  <c r="BC20" i="27"/>
  <c r="BB20" i="27"/>
  <c r="BA20" i="27"/>
  <c r="AZ20" i="27"/>
  <c r="AY20" i="27"/>
  <c r="AX20" i="27"/>
  <c r="AW20" i="27"/>
  <c r="AV20" i="27"/>
  <c r="AU20" i="27"/>
  <c r="AT20" i="27"/>
  <c r="AS20" i="27"/>
  <c r="AR20" i="27"/>
  <c r="AQ20" i="27"/>
  <c r="AP20" i="27"/>
  <c r="AO20" i="27"/>
  <c r="AN20" i="27"/>
  <c r="AM20" i="27"/>
  <c r="AL20" i="27"/>
  <c r="AK20" i="27"/>
  <c r="AJ20" i="27"/>
  <c r="AI20" i="27"/>
  <c r="AH20" i="27"/>
  <c r="AG20" i="27"/>
  <c r="AF20" i="27"/>
  <c r="AE20" i="27"/>
  <c r="AD20" i="27"/>
  <c r="AC20" i="27"/>
  <c r="AB20" i="27"/>
  <c r="AA20" i="27"/>
  <c r="Z20" i="27"/>
  <c r="Y20" i="27"/>
  <c r="X20" i="27"/>
  <c r="W20" i="27"/>
  <c r="V20" i="27"/>
  <c r="U20" i="27"/>
  <c r="T20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17" i="27"/>
  <c r="D17" i="27" s="1"/>
  <c r="E17" i="27" s="1"/>
  <c r="F17" i="27" s="1"/>
  <c r="G17" i="27" s="1"/>
  <c r="BZ16" i="27"/>
  <c r="BY16" i="27"/>
  <c r="BX16" i="27"/>
  <c r="BW16" i="27"/>
  <c r="BV16" i="27"/>
  <c r="BU16" i="27"/>
  <c r="BT16" i="27"/>
  <c r="BS16" i="27"/>
  <c r="BR16" i="27"/>
  <c r="BQ16" i="27"/>
  <c r="BP16" i="27"/>
  <c r="BO16" i="27"/>
  <c r="BN16" i="27"/>
  <c r="BM16" i="27"/>
  <c r="BL16" i="27"/>
  <c r="BK16" i="27"/>
  <c r="BJ16" i="27"/>
  <c r="BI16" i="27"/>
  <c r="BH16" i="27"/>
  <c r="BG16" i="27"/>
  <c r="BF16" i="27"/>
  <c r="BE16" i="27"/>
  <c r="BD16" i="27"/>
  <c r="BC16" i="27"/>
  <c r="BB16" i="27"/>
  <c r="BA16" i="27"/>
  <c r="AZ16" i="27"/>
  <c r="AY16" i="27"/>
  <c r="AX16" i="27"/>
  <c r="AW16" i="27"/>
  <c r="AV16" i="27"/>
  <c r="AU16" i="27"/>
  <c r="AT16" i="27"/>
  <c r="AS16" i="27"/>
  <c r="AR16" i="27"/>
  <c r="AQ16" i="27"/>
  <c r="AP16" i="27"/>
  <c r="AO16" i="27"/>
  <c r="AN16" i="27"/>
  <c r="AM16" i="27"/>
  <c r="AL16" i="27"/>
  <c r="AK16" i="27"/>
  <c r="AJ16" i="27"/>
  <c r="AI16" i="27"/>
  <c r="AH16" i="27"/>
  <c r="AG16" i="27"/>
  <c r="AF16" i="27"/>
  <c r="AE16" i="27"/>
  <c r="AD16" i="27"/>
  <c r="AC16" i="27"/>
  <c r="AB16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BZ7" i="27"/>
  <c r="BY7" i="27"/>
  <c r="BX7" i="27"/>
  <c r="BW7" i="27"/>
  <c r="BV7" i="27"/>
  <c r="BU7" i="27"/>
  <c r="BT7" i="27"/>
  <c r="BS7" i="27"/>
  <c r="BR7" i="27"/>
  <c r="BQ7" i="27"/>
  <c r="BP7" i="27"/>
  <c r="BO7" i="27"/>
  <c r="BN7" i="27"/>
  <c r="BM7" i="27"/>
  <c r="BL7" i="27"/>
  <c r="BK7" i="27"/>
  <c r="BJ7" i="27"/>
  <c r="BI7" i="27"/>
  <c r="BH7" i="27"/>
  <c r="BG7" i="27"/>
  <c r="BF7" i="27"/>
  <c r="BE7" i="27"/>
  <c r="BD7" i="27"/>
  <c r="BC7" i="27"/>
  <c r="BB7" i="27"/>
  <c r="BA7" i="27"/>
  <c r="AZ7" i="27"/>
  <c r="AY7" i="27"/>
  <c r="AX7" i="27"/>
  <c r="AW7" i="27"/>
  <c r="AV7" i="27"/>
  <c r="AU7" i="27"/>
  <c r="AT7" i="27"/>
  <c r="AS7" i="27"/>
  <c r="AR7" i="27"/>
  <c r="AQ7" i="27"/>
  <c r="AP7" i="27"/>
  <c r="AO7" i="27"/>
  <c r="AN7" i="27"/>
  <c r="AM7" i="27"/>
  <c r="AL7" i="27"/>
  <c r="AK7" i="27"/>
  <c r="AJ7" i="27"/>
  <c r="AI7" i="27"/>
  <c r="AH7" i="27"/>
  <c r="AG7" i="27"/>
  <c r="AF7" i="27"/>
  <c r="AE7" i="27"/>
  <c r="AD7" i="27"/>
  <c r="AC7" i="27"/>
  <c r="AB7" i="27"/>
  <c r="AA7" i="27"/>
  <c r="Z7" i="27"/>
  <c r="Y7" i="27"/>
  <c r="X7" i="27"/>
  <c r="W7" i="27"/>
  <c r="V7" i="27"/>
  <c r="U7" i="27"/>
  <c r="T7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F7" i="27"/>
  <c r="E7" i="27"/>
  <c r="D7" i="27"/>
  <c r="BZ20" i="26"/>
  <c r="BY20" i="26"/>
  <c r="BX20" i="26"/>
  <c r="BW20" i="26"/>
  <c r="BV20" i="26"/>
  <c r="BU20" i="26"/>
  <c r="BT20" i="26"/>
  <c r="BS20" i="26"/>
  <c r="BR20" i="26"/>
  <c r="BQ20" i="26"/>
  <c r="BP20" i="26"/>
  <c r="BO20" i="26"/>
  <c r="BN20" i="26"/>
  <c r="BM20" i="26"/>
  <c r="BL20" i="26"/>
  <c r="BK20" i="26"/>
  <c r="BJ20" i="26"/>
  <c r="BI20" i="26"/>
  <c r="BH20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Y20" i="26"/>
  <c r="X20" i="26"/>
  <c r="W20" i="26"/>
  <c r="V20" i="26"/>
  <c r="U20" i="26"/>
  <c r="T20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Q19" i="26"/>
  <c r="O27" i="33" s="1"/>
  <c r="C17" i="26"/>
  <c r="D17" i="26" s="1"/>
  <c r="E17" i="26" s="1"/>
  <c r="BZ16" i="26"/>
  <c r="BY16" i="26"/>
  <c r="BX16" i="26"/>
  <c r="BW16" i="26"/>
  <c r="BV16" i="26"/>
  <c r="BU16" i="26"/>
  <c r="BT16" i="26"/>
  <c r="BS16" i="26"/>
  <c r="BR16" i="26"/>
  <c r="BQ16" i="26"/>
  <c r="BP16" i="26"/>
  <c r="BO16" i="26"/>
  <c r="BN16" i="26"/>
  <c r="BM16" i="26"/>
  <c r="BL16" i="26"/>
  <c r="BK16" i="26"/>
  <c r="BJ16" i="26"/>
  <c r="BI16" i="26"/>
  <c r="BH16" i="26"/>
  <c r="BG16" i="26"/>
  <c r="BF16" i="26"/>
  <c r="BE16" i="26"/>
  <c r="BD16" i="26"/>
  <c r="BC16" i="26"/>
  <c r="BB16" i="26"/>
  <c r="BA16" i="26"/>
  <c r="AZ16" i="26"/>
  <c r="AY16" i="26"/>
  <c r="AX16" i="26"/>
  <c r="AW16" i="26"/>
  <c r="AV16" i="26"/>
  <c r="AU16" i="26"/>
  <c r="AT16" i="26"/>
  <c r="AS16" i="26"/>
  <c r="AR16" i="26"/>
  <c r="AQ16" i="26"/>
  <c r="AP16" i="26"/>
  <c r="AO16" i="26"/>
  <c r="AN16" i="26"/>
  <c r="AM16" i="26"/>
  <c r="AL16" i="26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D19" i="26" s="1"/>
  <c r="BZ7" i="26"/>
  <c r="BY7" i="26"/>
  <c r="BX7" i="26"/>
  <c r="BW7" i="26"/>
  <c r="BV7" i="26"/>
  <c r="BU7" i="26"/>
  <c r="BT7" i="26"/>
  <c r="BS7" i="26"/>
  <c r="BR7" i="26"/>
  <c r="BQ7" i="26"/>
  <c r="BP7" i="26"/>
  <c r="BO7" i="26"/>
  <c r="BN7" i="26"/>
  <c r="BM7" i="26"/>
  <c r="BL7" i="26"/>
  <c r="BK7" i="26"/>
  <c r="BJ7" i="26"/>
  <c r="BI7" i="26"/>
  <c r="BH7" i="26"/>
  <c r="BG7" i="26"/>
  <c r="BF7" i="26"/>
  <c r="BE7" i="26"/>
  <c r="BD7" i="26"/>
  <c r="BC7" i="26"/>
  <c r="BB7" i="26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4" i="26"/>
  <c r="BZ20" i="25"/>
  <c r="BY20" i="25"/>
  <c r="BX20" i="25"/>
  <c r="BW20" i="25"/>
  <c r="BV20" i="25"/>
  <c r="BU20" i="25"/>
  <c r="BT20" i="25"/>
  <c r="BS20" i="25"/>
  <c r="BR20" i="25"/>
  <c r="BQ20" i="25"/>
  <c r="BP20" i="25"/>
  <c r="BO20" i="25"/>
  <c r="BN20" i="25"/>
  <c r="BM20" i="25"/>
  <c r="BL20" i="25"/>
  <c r="BK20" i="25"/>
  <c r="BJ20" i="25"/>
  <c r="BI20" i="25"/>
  <c r="BH20" i="25"/>
  <c r="BG20" i="25"/>
  <c r="BF20" i="25"/>
  <c r="BE20" i="25"/>
  <c r="BD20" i="25"/>
  <c r="BC20" i="25"/>
  <c r="BB20" i="25"/>
  <c r="BA20" i="25"/>
  <c r="AZ20" i="25"/>
  <c r="AY20" i="25"/>
  <c r="AX20" i="25"/>
  <c r="AW20" i="25"/>
  <c r="AV20" i="25"/>
  <c r="AU20" i="25"/>
  <c r="AT20" i="25"/>
  <c r="AS20" i="25"/>
  <c r="AR20" i="25"/>
  <c r="AQ20" i="25"/>
  <c r="AP20" i="25"/>
  <c r="AO20" i="25"/>
  <c r="AN20" i="25"/>
  <c r="AM20" i="25"/>
  <c r="AL20" i="25"/>
  <c r="AK20" i="25"/>
  <c r="AJ20" i="25"/>
  <c r="AI20" i="25"/>
  <c r="AH20" i="25"/>
  <c r="AG20" i="25"/>
  <c r="AF20" i="25"/>
  <c r="AE20" i="25"/>
  <c r="AD20" i="25"/>
  <c r="AC20" i="25"/>
  <c r="AB20" i="25"/>
  <c r="AA20" i="25"/>
  <c r="Z20" i="25"/>
  <c r="Y20" i="25"/>
  <c r="X20" i="25"/>
  <c r="W20" i="25"/>
  <c r="V20" i="25"/>
  <c r="U20" i="25"/>
  <c r="T20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17" i="25"/>
  <c r="D17" i="25" s="1"/>
  <c r="E17" i="25" s="1"/>
  <c r="F17" i="25" s="1"/>
  <c r="BZ16" i="25"/>
  <c r="BY16" i="25"/>
  <c r="BX16" i="25"/>
  <c r="BW16" i="25"/>
  <c r="BV16" i="25"/>
  <c r="BU16" i="25"/>
  <c r="BT16" i="25"/>
  <c r="BS16" i="25"/>
  <c r="BR16" i="25"/>
  <c r="BQ16" i="25"/>
  <c r="BP16" i="25"/>
  <c r="BO16" i="25"/>
  <c r="BN16" i="25"/>
  <c r="BM16" i="25"/>
  <c r="BL16" i="25"/>
  <c r="BK16" i="25"/>
  <c r="BJ16" i="25"/>
  <c r="BI16" i="25"/>
  <c r="BH16" i="25"/>
  <c r="BG16" i="25"/>
  <c r="BF16" i="25"/>
  <c r="BE16" i="25"/>
  <c r="BD16" i="25"/>
  <c r="BC16" i="25"/>
  <c r="BB16" i="25"/>
  <c r="BA16" i="25"/>
  <c r="AZ16" i="25"/>
  <c r="AY16" i="25"/>
  <c r="AX16" i="25"/>
  <c r="AW16" i="25"/>
  <c r="AV16" i="25"/>
  <c r="AU16" i="25"/>
  <c r="AT16" i="25"/>
  <c r="AS16" i="25"/>
  <c r="AR16" i="25"/>
  <c r="AQ16" i="25"/>
  <c r="AP16" i="25"/>
  <c r="AO16" i="25"/>
  <c r="AN16" i="25"/>
  <c r="AM16" i="25"/>
  <c r="AL16" i="25"/>
  <c r="AK16" i="25"/>
  <c r="AJ16" i="25"/>
  <c r="AI16" i="25"/>
  <c r="AH16" i="25"/>
  <c r="AG16" i="25"/>
  <c r="AF16" i="25"/>
  <c r="AE16" i="25"/>
  <c r="AD16" i="25"/>
  <c r="AC16" i="25"/>
  <c r="AB16" i="25"/>
  <c r="AA16" i="25"/>
  <c r="Z16" i="25"/>
  <c r="Y16" i="25"/>
  <c r="X16" i="25"/>
  <c r="W16" i="25"/>
  <c r="V16" i="25"/>
  <c r="U16" i="25"/>
  <c r="T16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BZ7" i="25"/>
  <c r="BY7" i="25"/>
  <c r="BX7" i="25"/>
  <c r="BW7" i="25"/>
  <c r="BV7" i="25"/>
  <c r="BU7" i="25"/>
  <c r="BT7" i="25"/>
  <c r="BS7" i="25"/>
  <c r="BR7" i="25"/>
  <c r="BQ7" i="25"/>
  <c r="BP7" i="25"/>
  <c r="BO7" i="25"/>
  <c r="BN7" i="25"/>
  <c r="BM7" i="25"/>
  <c r="BL7" i="25"/>
  <c r="BK7" i="25"/>
  <c r="BJ7" i="25"/>
  <c r="BI7" i="25"/>
  <c r="BH7" i="25"/>
  <c r="BG7" i="25"/>
  <c r="BF7" i="25"/>
  <c r="BE7" i="25"/>
  <c r="BD7" i="25"/>
  <c r="BC7" i="25"/>
  <c r="BB7" i="25"/>
  <c r="BA7" i="25"/>
  <c r="AZ7" i="25"/>
  <c r="AY7" i="25"/>
  <c r="AX7" i="25"/>
  <c r="AW7" i="25"/>
  <c r="AV7" i="25"/>
  <c r="AU7" i="25"/>
  <c r="AT7" i="25"/>
  <c r="AS7" i="25"/>
  <c r="AR7" i="25"/>
  <c r="AQ7" i="25"/>
  <c r="AP7" i="25"/>
  <c r="AO7" i="25"/>
  <c r="AN7" i="25"/>
  <c r="AM7" i="25"/>
  <c r="AL7" i="25"/>
  <c r="AK7" i="25"/>
  <c r="AJ7" i="25"/>
  <c r="AI7" i="25"/>
  <c r="AH7" i="25"/>
  <c r="AG7" i="25"/>
  <c r="AF7" i="25"/>
  <c r="AE7" i="25"/>
  <c r="AD7" i="25"/>
  <c r="AC7" i="25"/>
  <c r="AB7" i="25"/>
  <c r="AA7" i="25"/>
  <c r="Z7" i="25"/>
  <c r="Y7" i="25"/>
  <c r="X7" i="25"/>
  <c r="W7" i="25"/>
  <c r="V7" i="25"/>
  <c r="U7" i="25"/>
  <c r="T7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BZ21" i="24"/>
  <c r="BY21" i="24"/>
  <c r="BX21" i="24"/>
  <c r="BW21" i="24"/>
  <c r="BV21" i="24"/>
  <c r="BU21" i="24"/>
  <c r="BT21" i="24"/>
  <c r="BS21" i="24"/>
  <c r="BR21" i="24"/>
  <c r="BQ21" i="24"/>
  <c r="BP21" i="24"/>
  <c r="BO21" i="24"/>
  <c r="BN21" i="24"/>
  <c r="BM21" i="24"/>
  <c r="BL21" i="24"/>
  <c r="BK21" i="24"/>
  <c r="BJ21" i="24"/>
  <c r="BI21" i="24"/>
  <c r="BH21" i="24"/>
  <c r="BG21" i="24"/>
  <c r="BF21" i="24"/>
  <c r="BE21" i="24"/>
  <c r="BD21" i="24"/>
  <c r="BC21" i="24"/>
  <c r="BB21" i="24"/>
  <c r="BA21" i="24"/>
  <c r="AZ21" i="24"/>
  <c r="AY21" i="24"/>
  <c r="AX21" i="24"/>
  <c r="AW21" i="24"/>
  <c r="AV21" i="24"/>
  <c r="AU21" i="24"/>
  <c r="AT21" i="24"/>
  <c r="AS21" i="24"/>
  <c r="AR21" i="24"/>
  <c r="AQ21" i="24"/>
  <c r="AP21" i="24"/>
  <c r="AO21" i="24"/>
  <c r="AN21" i="24"/>
  <c r="AM21" i="24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BZ16" i="24"/>
  <c r="BY16" i="24"/>
  <c r="BX16" i="24"/>
  <c r="BW16" i="24"/>
  <c r="BV16" i="24"/>
  <c r="BU16" i="24"/>
  <c r="BT16" i="24"/>
  <c r="BS16" i="24"/>
  <c r="BR16" i="24"/>
  <c r="BQ16" i="24"/>
  <c r="BP16" i="24"/>
  <c r="BO16" i="24"/>
  <c r="BN16" i="24"/>
  <c r="BM16" i="24"/>
  <c r="BL16" i="24"/>
  <c r="BK16" i="24"/>
  <c r="BJ16" i="24"/>
  <c r="BI16" i="24"/>
  <c r="BH16" i="24"/>
  <c r="BG16" i="24"/>
  <c r="BF16" i="24"/>
  <c r="BE16" i="24"/>
  <c r="BD16" i="24"/>
  <c r="BC16" i="24"/>
  <c r="BB16" i="24"/>
  <c r="BA16" i="24"/>
  <c r="AZ16" i="24"/>
  <c r="AY16" i="24"/>
  <c r="AX16" i="24"/>
  <c r="AW16" i="24"/>
  <c r="AV16" i="24"/>
  <c r="AU16" i="24"/>
  <c r="AT16" i="24"/>
  <c r="AS16" i="24"/>
  <c r="AR16" i="24"/>
  <c r="AQ16" i="24"/>
  <c r="AP16" i="24"/>
  <c r="AO16" i="24"/>
  <c r="AN16" i="24"/>
  <c r="AM16" i="24"/>
  <c r="AL16" i="24"/>
  <c r="AK16" i="24"/>
  <c r="AJ16" i="24"/>
  <c r="AI16" i="24"/>
  <c r="AH16" i="24"/>
  <c r="AG16" i="24"/>
  <c r="AF16" i="24"/>
  <c r="AE16" i="24"/>
  <c r="AD16" i="24"/>
  <c r="AC16" i="24"/>
  <c r="AB16" i="24"/>
  <c r="AA16" i="24"/>
  <c r="Z16" i="24"/>
  <c r="Y16" i="24"/>
  <c r="X16" i="24"/>
  <c r="W16" i="24"/>
  <c r="V16" i="24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BZ7" i="24"/>
  <c r="BY7" i="24"/>
  <c r="BX7" i="24"/>
  <c r="BW7" i="24"/>
  <c r="BV7" i="24"/>
  <c r="BU7" i="24"/>
  <c r="BT7" i="24"/>
  <c r="BS7" i="24"/>
  <c r="BR7" i="24"/>
  <c r="BQ7" i="24"/>
  <c r="BP7" i="24"/>
  <c r="BO7" i="24"/>
  <c r="BN7" i="24"/>
  <c r="BM7" i="24"/>
  <c r="BL7" i="24"/>
  <c r="BK7" i="24"/>
  <c r="BJ7" i="24"/>
  <c r="BI7" i="24"/>
  <c r="BH7" i="24"/>
  <c r="BG7" i="24"/>
  <c r="BF7" i="24"/>
  <c r="BE7" i="24"/>
  <c r="BD7" i="24"/>
  <c r="BC7" i="24"/>
  <c r="BB7" i="24"/>
  <c r="BA7" i="24"/>
  <c r="AZ7" i="24"/>
  <c r="AY7" i="24"/>
  <c r="AX7" i="24"/>
  <c r="AW7" i="24"/>
  <c r="AV7" i="24"/>
  <c r="AU7" i="24"/>
  <c r="AT7" i="24"/>
  <c r="AS7" i="24"/>
  <c r="AR7" i="24"/>
  <c r="AQ7" i="24"/>
  <c r="AP7" i="24"/>
  <c r="AO7" i="24"/>
  <c r="AN7" i="24"/>
  <c r="AM7" i="24"/>
  <c r="AL7" i="24"/>
  <c r="AK7" i="24"/>
  <c r="AJ7" i="24"/>
  <c r="AI7" i="24"/>
  <c r="AH7" i="24"/>
  <c r="AG7" i="24"/>
  <c r="AF7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BZ20" i="23"/>
  <c r="BY20" i="23"/>
  <c r="BX20" i="23"/>
  <c r="BW20" i="23"/>
  <c r="BV20" i="23"/>
  <c r="BU20" i="23"/>
  <c r="BT20" i="23"/>
  <c r="BS20" i="23"/>
  <c r="BR20" i="23"/>
  <c r="BQ20" i="23"/>
  <c r="BP20" i="23"/>
  <c r="BO20" i="23"/>
  <c r="BN20" i="23"/>
  <c r="BM20" i="23"/>
  <c r="BL20" i="23"/>
  <c r="BK20" i="23"/>
  <c r="BJ20" i="23"/>
  <c r="BI20" i="23"/>
  <c r="BH20" i="23"/>
  <c r="BG20" i="23"/>
  <c r="BF20" i="23"/>
  <c r="BE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AR20" i="23"/>
  <c r="AQ20" i="23"/>
  <c r="AP20" i="23"/>
  <c r="AO20" i="23"/>
  <c r="AN20" i="23"/>
  <c r="AM20" i="23"/>
  <c r="AL20" i="23"/>
  <c r="AK20" i="23"/>
  <c r="AJ20" i="23"/>
  <c r="AI20" i="23"/>
  <c r="AH20" i="23"/>
  <c r="AG20" i="23"/>
  <c r="AF20" i="23"/>
  <c r="AE20" i="23"/>
  <c r="AD20" i="23"/>
  <c r="AC20" i="23"/>
  <c r="AB20" i="23"/>
  <c r="AA20" i="23"/>
  <c r="Z20" i="23"/>
  <c r="Y20" i="23"/>
  <c r="X20" i="23"/>
  <c r="W20" i="23"/>
  <c r="V20" i="23"/>
  <c r="U20" i="23"/>
  <c r="T20" i="23"/>
  <c r="S20" i="23"/>
  <c r="R20" i="23"/>
  <c r="Q20" i="23"/>
  <c r="P20" i="23"/>
  <c r="O20" i="23"/>
  <c r="N20" i="23"/>
  <c r="M20" i="23"/>
  <c r="L20" i="23"/>
  <c r="K20" i="23"/>
  <c r="J20" i="23"/>
  <c r="I20" i="23"/>
  <c r="H20" i="23"/>
  <c r="G20" i="23"/>
  <c r="F20" i="23"/>
  <c r="E20" i="23"/>
  <c r="D20" i="23"/>
  <c r="BZ16" i="23"/>
  <c r="BY16" i="23"/>
  <c r="BX16" i="23"/>
  <c r="BW16" i="23"/>
  <c r="BV16" i="23"/>
  <c r="BU16" i="23"/>
  <c r="BT16" i="23"/>
  <c r="BS16" i="23"/>
  <c r="BR16" i="23"/>
  <c r="BQ16" i="23"/>
  <c r="BP16" i="23"/>
  <c r="BO16" i="23"/>
  <c r="BN16" i="23"/>
  <c r="BM16" i="23"/>
  <c r="BL16" i="23"/>
  <c r="BK16" i="23"/>
  <c r="BJ16" i="23"/>
  <c r="BI16" i="23"/>
  <c r="BH16" i="23"/>
  <c r="BG16" i="23"/>
  <c r="BF16" i="23"/>
  <c r="BE16" i="23"/>
  <c r="BD16" i="23"/>
  <c r="BC16" i="23"/>
  <c r="BB16" i="23"/>
  <c r="BA16" i="23"/>
  <c r="AZ16" i="23"/>
  <c r="AY16" i="23"/>
  <c r="AX16" i="23"/>
  <c r="AW16" i="23"/>
  <c r="AV16" i="23"/>
  <c r="AU16" i="23"/>
  <c r="AT16" i="23"/>
  <c r="AS16" i="23"/>
  <c r="AR16" i="23"/>
  <c r="AQ16" i="23"/>
  <c r="AP16" i="23"/>
  <c r="AO16" i="23"/>
  <c r="AN16" i="23"/>
  <c r="AM16" i="23"/>
  <c r="AL16" i="23"/>
  <c r="AK16" i="23"/>
  <c r="AJ16" i="23"/>
  <c r="AI16" i="23"/>
  <c r="AH16" i="23"/>
  <c r="AG16" i="23"/>
  <c r="AF16" i="23"/>
  <c r="AE16" i="23"/>
  <c r="AD16" i="23"/>
  <c r="AC16" i="23"/>
  <c r="AB16" i="23"/>
  <c r="AA16" i="23"/>
  <c r="Z16" i="23"/>
  <c r="Y16" i="23"/>
  <c r="X16" i="23"/>
  <c r="W16" i="23"/>
  <c r="V16" i="23"/>
  <c r="U16" i="23"/>
  <c r="T16" i="23"/>
  <c r="S16" i="23"/>
  <c r="R16" i="23"/>
  <c r="Q16" i="23"/>
  <c r="P16" i="23"/>
  <c r="O16" i="23"/>
  <c r="N16" i="23"/>
  <c r="M16" i="23"/>
  <c r="L16" i="23"/>
  <c r="K16" i="23"/>
  <c r="J16" i="23"/>
  <c r="I16" i="23"/>
  <c r="H16" i="23"/>
  <c r="G16" i="23"/>
  <c r="F16" i="23"/>
  <c r="E16" i="23"/>
  <c r="D16" i="23"/>
  <c r="BZ7" i="23"/>
  <c r="BY7" i="23"/>
  <c r="BX7" i="23"/>
  <c r="BW7" i="23"/>
  <c r="BV7" i="23"/>
  <c r="BU7" i="23"/>
  <c r="BT7" i="23"/>
  <c r="BS7" i="23"/>
  <c r="BR7" i="23"/>
  <c r="BQ7" i="23"/>
  <c r="BP7" i="23"/>
  <c r="BO7" i="23"/>
  <c r="BN7" i="23"/>
  <c r="BM7" i="23"/>
  <c r="BL7" i="23"/>
  <c r="BK7" i="23"/>
  <c r="BJ7" i="23"/>
  <c r="BI7" i="23"/>
  <c r="BH7" i="23"/>
  <c r="BG7" i="23"/>
  <c r="BF7" i="23"/>
  <c r="BE7" i="23"/>
  <c r="BD7" i="23"/>
  <c r="BC7" i="23"/>
  <c r="BB7" i="23"/>
  <c r="BA7" i="23"/>
  <c r="AZ7" i="23"/>
  <c r="AY7" i="23"/>
  <c r="AX7" i="23"/>
  <c r="AW7" i="23"/>
  <c r="AV7" i="23"/>
  <c r="AU7" i="23"/>
  <c r="AT7" i="23"/>
  <c r="AS7" i="23"/>
  <c r="AR7" i="23"/>
  <c r="AQ7" i="23"/>
  <c r="AP7" i="23"/>
  <c r="AO7" i="23"/>
  <c r="AN7" i="23"/>
  <c r="AM7" i="23"/>
  <c r="AL7" i="23"/>
  <c r="AK7" i="23"/>
  <c r="AJ7" i="23"/>
  <c r="AI7" i="23"/>
  <c r="AH7" i="23"/>
  <c r="AG7" i="23"/>
  <c r="AF7" i="23"/>
  <c r="AE7" i="23"/>
  <c r="AD7" i="23"/>
  <c r="AC7" i="23"/>
  <c r="AB7" i="23"/>
  <c r="AA7" i="23"/>
  <c r="Z7" i="23"/>
  <c r="Y7" i="23"/>
  <c r="X7" i="23"/>
  <c r="W7" i="23"/>
  <c r="V7" i="23"/>
  <c r="U7" i="23"/>
  <c r="T7" i="23"/>
  <c r="S7" i="23"/>
  <c r="R7" i="23"/>
  <c r="Q7" i="23"/>
  <c r="P7" i="23"/>
  <c r="O7" i="23"/>
  <c r="N7" i="23"/>
  <c r="M7" i="23"/>
  <c r="L7" i="23"/>
  <c r="K7" i="23"/>
  <c r="J7" i="23"/>
  <c r="I7" i="23"/>
  <c r="H7" i="23"/>
  <c r="G7" i="23"/>
  <c r="F7" i="23"/>
  <c r="E7" i="23"/>
  <c r="D7" i="23"/>
  <c r="BZ20" i="22"/>
  <c r="BY20" i="22"/>
  <c r="BX20" i="22"/>
  <c r="BW20" i="22"/>
  <c r="BV20" i="22"/>
  <c r="BU20" i="22"/>
  <c r="BT20" i="22"/>
  <c r="BS20" i="22"/>
  <c r="BR20" i="22"/>
  <c r="BQ20" i="22"/>
  <c r="BP20" i="22"/>
  <c r="BO20" i="22"/>
  <c r="BN20" i="22"/>
  <c r="BM20" i="22"/>
  <c r="BL20" i="22"/>
  <c r="BK20" i="22"/>
  <c r="BJ20" i="22"/>
  <c r="BI20" i="22"/>
  <c r="BH20" i="22"/>
  <c r="BG20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S20" i="22"/>
  <c r="AR20" i="22"/>
  <c r="AQ20" i="22"/>
  <c r="AP20" i="22"/>
  <c r="AO20" i="22"/>
  <c r="AN20" i="22"/>
  <c r="AM20" i="22"/>
  <c r="AL20" i="22"/>
  <c r="AK20" i="22"/>
  <c r="AJ20" i="22"/>
  <c r="AI20" i="22"/>
  <c r="AH20" i="22"/>
  <c r="AG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17" i="22"/>
  <c r="D17" i="22" s="1"/>
  <c r="E17" i="22" s="1"/>
  <c r="F17" i="22" s="1"/>
  <c r="BZ16" i="22"/>
  <c r="BY16" i="22"/>
  <c r="BX16" i="22"/>
  <c r="BW16" i="22"/>
  <c r="BV16" i="22"/>
  <c r="BU16" i="22"/>
  <c r="BT16" i="22"/>
  <c r="BS16" i="22"/>
  <c r="BR16" i="22"/>
  <c r="BQ16" i="22"/>
  <c r="BP16" i="22"/>
  <c r="BO16" i="22"/>
  <c r="BN16" i="22"/>
  <c r="BM16" i="22"/>
  <c r="BL16" i="22"/>
  <c r="BK16" i="22"/>
  <c r="BJ16" i="22"/>
  <c r="BI16" i="22"/>
  <c r="BH16" i="22"/>
  <c r="BG16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BZ20" i="21"/>
  <c r="BY20" i="21"/>
  <c r="BX20" i="21"/>
  <c r="BW20" i="21"/>
  <c r="BV20" i="21"/>
  <c r="BU20" i="21"/>
  <c r="BT20" i="21"/>
  <c r="BS20" i="21"/>
  <c r="BR20" i="21"/>
  <c r="BQ20" i="21"/>
  <c r="BP20" i="21"/>
  <c r="BO20" i="21"/>
  <c r="BN20" i="21"/>
  <c r="BM20" i="21"/>
  <c r="BL20" i="21"/>
  <c r="BK20" i="21"/>
  <c r="BJ20" i="21"/>
  <c r="BI20" i="21"/>
  <c r="BH20" i="21"/>
  <c r="BG20" i="21"/>
  <c r="BF20" i="21"/>
  <c r="BE20" i="21"/>
  <c r="BD20" i="21"/>
  <c r="BC20" i="21"/>
  <c r="BB20" i="21"/>
  <c r="BA20" i="21"/>
  <c r="AZ20" i="21"/>
  <c r="AY20" i="21"/>
  <c r="AX20" i="21"/>
  <c r="AW20" i="21"/>
  <c r="AV20" i="21"/>
  <c r="AU20" i="21"/>
  <c r="AT20" i="21"/>
  <c r="AS20" i="21"/>
  <c r="AR20" i="21"/>
  <c r="AQ20" i="21"/>
  <c r="AP20" i="21"/>
  <c r="AO20" i="21"/>
  <c r="AN20" i="21"/>
  <c r="AM20" i="21"/>
  <c r="AL20" i="21"/>
  <c r="AK20" i="21"/>
  <c r="AJ20" i="21"/>
  <c r="AI20" i="21"/>
  <c r="AH20" i="21"/>
  <c r="AG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17" i="21"/>
  <c r="D17" i="21" s="1"/>
  <c r="E17" i="21" s="1"/>
  <c r="BZ16" i="21"/>
  <c r="BY16" i="21"/>
  <c r="BX16" i="21"/>
  <c r="BW16" i="21"/>
  <c r="BV16" i="21"/>
  <c r="BU16" i="21"/>
  <c r="BT16" i="21"/>
  <c r="BS16" i="21"/>
  <c r="BR16" i="21"/>
  <c r="BQ16" i="21"/>
  <c r="BP16" i="21"/>
  <c r="BO16" i="21"/>
  <c r="BN16" i="21"/>
  <c r="BM16" i="21"/>
  <c r="BL16" i="21"/>
  <c r="BK16" i="21"/>
  <c r="BJ16" i="21"/>
  <c r="BI16" i="21"/>
  <c r="BH16" i="21"/>
  <c r="BG16" i="21"/>
  <c r="BF16" i="21"/>
  <c r="BE16" i="21"/>
  <c r="BD16" i="21"/>
  <c r="BC16" i="21"/>
  <c r="BB16" i="21"/>
  <c r="BA16" i="21"/>
  <c r="AZ16" i="21"/>
  <c r="AY16" i="21"/>
  <c r="AX16" i="21"/>
  <c r="AW16" i="21"/>
  <c r="AV16" i="21"/>
  <c r="AU16" i="21"/>
  <c r="AT16" i="21"/>
  <c r="AS16" i="21"/>
  <c r="AR16" i="21"/>
  <c r="AQ16" i="21"/>
  <c r="AP16" i="21"/>
  <c r="AO16" i="21"/>
  <c r="AN16" i="21"/>
  <c r="AM16" i="21"/>
  <c r="AL16" i="21"/>
  <c r="AK16" i="21"/>
  <c r="AJ16" i="21"/>
  <c r="AI16" i="21"/>
  <c r="AH16" i="21"/>
  <c r="AG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BZ7" i="21"/>
  <c r="BY7" i="21"/>
  <c r="BX7" i="21"/>
  <c r="BW7" i="21"/>
  <c r="BV7" i="21"/>
  <c r="BU7" i="21"/>
  <c r="BT7" i="21"/>
  <c r="BS7" i="21"/>
  <c r="BR7" i="21"/>
  <c r="BQ7" i="21"/>
  <c r="BP7" i="21"/>
  <c r="BO7" i="21"/>
  <c r="BN7" i="21"/>
  <c r="BM7" i="21"/>
  <c r="BL7" i="21"/>
  <c r="BK7" i="21"/>
  <c r="BJ7" i="21"/>
  <c r="BI7" i="21"/>
  <c r="BH7" i="21"/>
  <c r="BG7" i="21"/>
  <c r="BF7" i="21"/>
  <c r="BE7" i="21"/>
  <c r="BD7" i="21"/>
  <c r="BC7" i="21"/>
  <c r="BB7" i="21"/>
  <c r="BA7" i="21"/>
  <c r="AZ7" i="21"/>
  <c r="AY7" i="21"/>
  <c r="AX7" i="21"/>
  <c r="AW7" i="21"/>
  <c r="AV7" i="21"/>
  <c r="AU7" i="21"/>
  <c r="AT7" i="21"/>
  <c r="AS7" i="21"/>
  <c r="AR7" i="21"/>
  <c r="AQ7" i="21"/>
  <c r="AP7" i="21"/>
  <c r="AO7" i="21"/>
  <c r="AN7" i="21"/>
  <c r="AM7" i="21"/>
  <c r="AL7" i="21"/>
  <c r="AK7" i="21"/>
  <c r="AJ7" i="21"/>
  <c r="AI7" i="21"/>
  <c r="AH7" i="21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BZ20" i="20"/>
  <c r="BY20" i="20"/>
  <c r="BX20" i="20"/>
  <c r="BW20" i="20"/>
  <c r="BV20" i="20"/>
  <c r="BU20" i="20"/>
  <c r="BT20" i="20"/>
  <c r="BS20" i="20"/>
  <c r="BR20" i="20"/>
  <c r="BQ20" i="20"/>
  <c r="BP20" i="20"/>
  <c r="BO20" i="20"/>
  <c r="BN20" i="20"/>
  <c r="BM20" i="20"/>
  <c r="BL20" i="20"/>
  <c r="BK20" i="20"/>
  <c r="BJ20" i="20"/>
  <c r="BI20" i="20"/>
  <c r="BH20" i="20"/>
  <c r="BG20" i="20"/>
  <c r="BF20" i="20"/>
  <c r="BE20" i="20"/>
  <c r="BD20" i="20"/>
  <c r="BC20" i="20"/>
  <c r="BB20" i="20"/>
  <c r="BA20" i="20"/>
  <c r="AZ20" i="20"/>
  <c r="AY20" i="20"/>
  <c r="AX20" i="20"/>
  <c r="AW20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BZ16" i="20"/>
  <c r="BY16" i="20"/>
  <c r="BX16" i="20"/>
  <c r="BW16" i="20"/>
  <c r="BV16" i="20"/>
  <c r="BU16" i="20"/>
  <c r="BT16" i="20"/>
  <c r="BS16" i="20"/>
  <c r="BR16" i="20"/>
  <c r="BQ16" i="20"/>
  <c r="BP16" i="20"/>
  <c r="BO16" i="20"/>
  <c r="BN16" i="20"/>
  <c r="BM16" i="20"/>
  <c r="BL16" i="20"/>
  <c r="BK16" i="20"/>
  <c r="BJ16" i="20"/>
  <c r="BI16" i="20"/>
  <c r="BH16" i="20"/>
  <c r="BG16" i="20"/>
  <c r="BF16" i="20"/>
  <c r="BE16" i="20"/>
  <c r="BD16" i="20"/>
  <c r="BC16" i="20"/>
  <c r="BB16" i="20"/>
  <c r="BA16" i="20"/>
  <c r="AZ16" i="20"/>
  <c r="AY16" i="20"/>
  <c r="AX16" i="20"/>
  <c r="AW16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BZ7" i="20"/>
  <c r="BY7" i="20"/>
  <c r="BX7" i="20"/>
  <c r="BW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J7" i="20"/>
  <c r="BI7" i="20"/>
  <c r="BH7" i="20"/>
  <c r="BG7" i="20"/>
  <c r="BF7" i="20"/>
  <c r="BE7" i="20"/>
  <c r="BD7" i="20"/>
  <c r="BC7" i="20"/>
  <c r="BB7" i="20"/>
  <c r="BA7" i="20"/>
  <c r="AZ7" i="20"/>
  <c r="AY7" i="20"/>
  <c r="AX7" i="20"/>
  <c r="AW7" i="20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BZ20" i="19"/>
  <c r="BY20" i="19"/>
  <c r="BX20" i="19"/>
  <c r="BW20" i="19"/>
  <c r="BV20" i="19"/>
  <c r="BU20" i="19"/>
  <c r="BT20" i="19"/>
  <c r="BS20" i="19"/>
  <c r="BR20" i="19"/>
  <c r="BQ20" i="19"/>
  <c r="BP20" i="19"/>
  <c r="BO20" i="19"/>
  <c r="BN20" i="19"/>
  <c r="BM20" i="19"/>
  <c r="BL20" i="19"/>
  <c r="BK20" i="19"/>
  <c r="BJ20" i="19"/>
  <c r="BI20" i="19"/>
  <c r="BH20" i="19"/>
  <c r="BG20" i="19"/>
  <c r="BF20" i="19"/>
  <c r="BE20" i="19"/>
  <c r="BD20" i="19"/>
  <c r="BC20" i="19"/>
  <c r="BB20" i="19"/>
  <c r="BA20" i="19"/>
  <c r="AZ20" i="19"/>
  <c r="AY20" i="19"/>
  <c r="AX20" i="19"/>
  <c r="AW20" i="19"/>
  <c r="AV20" i="19"/>
  <c r="AU20" i="19"/>
  <c r="AT20" i="19"/>
  <c r="AS20" i="19"/>
  <c r="AR20" i="19"/>
  <c r="AQ20" i="19"/>
  <c r="AP20" i="19"/>
  <c r="AO20" i="19"/>
  <c r="AN20" i="19"/>
  <c r="AM20" i="19"/>
  <c r="AL20" i="19"/>
  <c r="AK20" i="19"/>
  <c r="AJ20" i="19"/>
  <c r="AI20" i="19"/>
  <c r="AH20" i="19"/>
  <c r="AG20" i="19"/>
  <c r="AF20" i="19"/>
  <c r="AE20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17" i="19"/>
  <c r="D17" i="19" s="1"/>
  <c r="BZ16" i="19"/>
  <c r="BY16" i="19"/>
  <c r="BX16" i="19"/>
  <c r="BW16" i="19"/>
  <c r="BV16" i="19"/>
  <c r="BU16" i="19"/>
  <c r="BT16" i="19"/>
  <c r="BS16" i="19"/>
  <c r="BR16" i="19"/>
  <c r="BQ16" i="19"/>
  <c r="BP16" i="19"/>
  <c r="BO16" i="19"/>
  <c r="BN16" i="19"/>
  <c r="BM16" i="19"/>
  <c r="BL16" i="19"/>
  <c r="BK16" i="19"/>
  <c r="BJ16" i="19"/>
  <c r="BI16" i="19"/>
  <c r="BH16" i="19"/>
  <c r="BG16" i="19"/>
  <c r="BF16" i="19"/>
  <c r="BE16" i="19"/>
  <c r="BD16" i="19"/>
  <c r="BC16" i="19"/>
  <c r="BB16" i="19"/>
  <c r="BA16" i="19"/>
  <c r="AZ16" i="19"/>
  <c r="AY16" i="19"/>
  <c r="AX16" i="19"/>
  <c r="AW16" i="19"/>
  <c r="AV16" i="19"/>
  <c r="AU16" i="19"/>
  <c r="AT16" i="19"/>
  <c r="AS16" i="19"/>
  <c r="AR16" i="19"/>
  <c r="AQ16" i="19"/>
  <c r="AP16" i="19"/>
  <c r="AO16" i="19"/>
  <c r="AN16" i="19"/>
  <c r="AM16" i="19"/>
  <c r="AL16" i="19"/>
  <c r="AK16" i="19"/>
  <c r="AJ16" i="19"/>
  <c r="AI16" i="19"/>
  <c r="AH16" i="19"/>
  <c r="AG16" i="19"/>
  <c r="AF16" i="19"/>
  <c r="AE16" i="19"/>
  <c r="AD16" i="19"/>
  <c r="AC16" i="19"/>
  <c r="AB16" i="19"/>
  <c r="AA16" i="19"/>
  <c r="Z16" i="19"/>
  <c r="Y16" i="19"/>
  <c r="X16" i="19"/>
  <c r="W16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BZ7" i="19"/>
  <c r="BY7" i="19"/>
  <c r="BX7" i="19"/>
  <c r="BW7" i="19"/>
  <c r="BV7" i="19"/>
  <c r="BU7" i="19"/>
  <c r="BT7" i="19"/>
  <c r="BS7" i="19"/>
  <c r="BR7" i="19"/>
  <c r="BQ7" i="19"/>
  <c r="BP7" i="19"/>
  <c r="BO7" i="19"/>
  <c r="BN7" i="19"/>
  <c r="BM7" i="19"/>
  <c r="BL7" i="19"/>
  <c r="BK7" i="19"/>
  <c r="BJ7" i="19"/>
  <c r="BI7" i="19"/>
  <c r="BH7" i="19"/>
  <c r="BG7" i="19"/>
  <c r="BF7" i="19"/>
  <c r="BE7" i="19"/>
  <c r="BD7" i="19"/>
  <c r="BC7" i="19"/>
  <c r="BB7" i="19"/>
  <c r="BA7" i="19"/>
  <c r="AZ7" i="19"/>
  <c r="AY7" i="19"/>
  <c r="AX7" i="19"/>
  <c r="AW7" i="19"/>
  <c r="AV7" i="19"/>
  <c r="AU7" i="19"/>
  <c r="AT7" i="19"/>
  <c r="AS7" i="19"/>
  <c r="AR7" i="19"/>
  <c r="AQ7" i="19"/>
  <c r="AP7" i="19"/>
  <c r="AO7" i="19"/>
  <c r="AN7" i="19"/>
  <c r="AM7" i="19"/>
  <c r="AL7" i="19"/>
  <c r="AK7" i="19"/>
  <c r="AJ7" i="19"/>
  <c r="AI7" i="19"/>
  <c r="AH7" i="19"/>
  <c r="AG7" i="19"/>
  <c r="AF7" i="19"/>
  <c r="AE7" i="19"/>
  <c r="AD7" i="19"/>
  <c r="AC7" i="19"/>
  <c r="AB7" i="19"/>
  <c r="AA7" i="19"/>
  <c r="Z7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4" i="19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X20" i="18"/>
  <c r="AW20" i="18"/>
  <c r="AV20" i="18"/>
  <c r="AU20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BZ16" i="18"/>
  <c r="BY16" i="18"/>
  <c r="BX16" i="18"/>
  <c r="BW16" i="18"/>
  <c r="BV16" i="18"/>
  <c r="BU16" i="18"/>
  <c r="BT16" i="18"/>
  <c r="BS16" i="18"/>
  <c r="BR16" i="18"/>
  <c r="BQ16" i="18"/>
  <c r="BP16" i="18"/>
  <c r="BO16" i="18"/>
  <c r="BN16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AW16" i="18"/>
  <c r="AV16" i="18"/>
  <c r="AU16" i="18"/>
  <c r="AT16" i="18"/>
  <c r="AS16" i="18"/>
  <c r="AR16" i="18"/>
  <c r="AQ16" i="18"/>
  <c r="AP16" i="18"/>
  <c r="AO16" i="18"/>
  <c r="AN16" i="18"/>
  <c r="AM16" i="18"/>
  <c r="AL16" i="18"/>
  <c r="AK16" i="18"/>
  <c r="AJ16" i="18"/>
  <c r="AI16" i="18"/>
  <c r="AH16" i="18"/>
  <c r="AG16" i="18"/>
  <c r="AF16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BZ7" i="18"/>
  <c r="BY7" i="18"/>
  <c r="BX7" i="18"/>
  <c r="BW7" i="18"/>
  <c r="BV7" i="18"/>
  <c r="BU7" i="18"/>
  <c r="BT7" i="18"/>
  <c r="BS7" i="18"/>
  <c r="BR7" i="18"/>
  <c r="BQ7" i="18"/>
  <c r="BP7" i="18"/>
  <c r="BO7" i="18"/>
  <c r="BN7" i="18"/>
  <c r="BM7" i="18"/>
  <c r="BL7" i="18"/>
  <c r="BK7" i="18"/>
  <c r="BJ7" i="18"/>
  <c r="BI7" i="18"/>
  <c r="BH7" i="18"/>
  <c r="BG7" i="18"/>
  <c r="BF7" i="18"/>
  <c r="BE7" i="18"/>
  <c r="BD7" i="18"/>
  <c r="BC7" i="18"/>
  <c r="BB7" i="18"/>
  <c r="BA7" i="18"/>
  <c r="AZ7" i="18"/>
  <c r="AY7" i="18"/>
  <c r="AX7" i="18"/>
  <c r="AW7" i="18"/>
  <c r="AV7" i="18"/>
  <c r="AU7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BZ20" i="17"/>
  <c r="BY20" i="17"/>
  <c r="BX20" i="17"/>
  <c r="BW20" i="17"/>
  <c r="BV20" i="17"/>
  <c r="BU20" i="17"/>
  <c r="BT20" i="17"/>
  <c r="BS20" i="17"/>
  <c r="BR20" i="17"/>
  <c r="BQ20" i="17"/>
  <c r="BP20" i="17"/>
  <c r="BO20" i="17"/>
  <c r="BN20" i="17"/>
  <c r="BM20" i="17"/>
  <c r="BL20" i="17"/>
  <c r="BK20" i="17"/>
  <c r="BJ20" i="17"/>
  <c r="BI20" i="17"/>
  <c r="BH20" i="17"/>
  <c r="BG20" i="17"/>
  <c r="BF20" i="17"/>
  <c r="BE20" i="17"/>
  <c r="BD20" i="17"/>
  <c r="BC20" i="17"/>
  <c r="BB20" i="17"/>
  <c r="BA20" i="17"/>
  <c r="AZ20" i="17"/>
  <c r="AY20" i="17"/>
  <c r="AX20" i="17"/>
  <c r="AW20" i="17"/>
  <c r="AV20" i="17"/>
  <c r="AU20" i="17"/>
  <c r="AT20" i="17"/>
  <c r="AS20" i="17"/>
  <c r="AR20" i="17"/>
  <c r="AQ20" i="17"/>
  <c r="AP20" i="17"/>
  <c r="AO20" i="17"/>
  <c r="AN20" i="17"/>
  <c r="AM20" i="17"/>
  <c r="AL20" i="17"/>
  <c r="AK20" i="17"/>
  <c r="AJ20" i="17"/>
  <c r="AI20" i="17"/>
  <c r="AH20" i="17"/>
  <c r="AG20" i="17"/>
  <c r="AF20" i="17"/>
  <c r="AE20" i="17"/>
  <c r="AD20" i="17"/>
  <c r="AC20" i="17"/>
  <c r="AB20" i="17"/>
  <c r="AA20" i="17"/>
  <c r="Z20" i="17"/>
  <c r="Y20" i="17"/>
  <c r="X20" i="17"/>
  <c r="W20" i="17"/>
  <c r="V20" i="17"/>
  <c r="U20" i="17"/>
  <c r="T20" i="17"/>
  <c r="S20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17" i="17"/>
  <c r="D17" i="17" s="1"/>
  <c r="E17" i="17" s="1"/>
  <c r="F17" i="17" s="1"/>
  <c r="BZ16" i="17"/>
  <c r="BY16" i="17"/>
  <c r="BX16" i="17"/>
  <c r="BW16" i="17"/>
  <c r="BV16" i="17"/>
  <c r="BU16" i="17"/>
  <c r="BT16" i="17"/>
  <c r="BS16" i="17"/>
  <c r="BR16" i="17"/>
  <c r="BQ16" i="17"/>
  <c r="BP16" i="17"/>
  <c r="BO16" i="17"/>
  <c r="BN16" i="17"/>
  <c r="BM16" i="17"/>
  <c r="BL16" i="17"/>
  <c r="BK16" i="17"/>
  <c r="BJ16" i="17"/>
  <c r="BI16" i="17"/>
  <c r="BH16" i="17"/>
  <c r="BG16" i="17"/>
  <c r="BF16" i="17"/>
  <c r="BE16" i="17"/>
  <c r="BD16" i="17"/>
  <c r="BC16" i="17"/>
  <c r="BB16" i="17"/>
  <c r="BA16" i="17"/>
  <c r="AZ16" i="17"/>
  <c r="AY16" i="17"/>
  <c r="AX16" i="17"/>
  <c r="AW16" i="17"/>
  <c r="AV16" i="17"/>
  <c r="AU16" i="17"/>
  <c r="AT16" i="17"/>
  <c r="AS16" i="17"/>
  <c r="AR16" i="17"/>
  <c r="AQ16" i="17"/>
  <c r="AP16" i="17"/>
  <c r="AO16" i="17"/>
  <c r="AN16" i="17"/>
  <c r="AM16" i="17"/>
  <c r="AL16" i="17"/>
  <c r="AK16" i="17"/>
  <c r="AJ16" i="17"/>
  <c r="AI16" i="17"/>
  <c r="AH16" i="17"/>
  <c r="AG16" i="17"/>
  <c r="AF16" i="17"/>
  <c r="AE16" i="17"/>
  <c r="AD16" i="17"/>
  <c r="AC16" i="17"/>
  <c r="AB16" i="17"/>
  <c r="AA16" i="17"/>
  <c r="Z16" i="17"/>
  <c r="Y16" i="17"/>
  <c r="X16" i="17"/>
  <c r="W16" i="17"/>
  <c r="V16" i="17"/>
  <c r="U16" i="17"/>
  <c r="T16" i="17"/>
  <c r="S16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BZ7" i="17"/>
  <c r="BY7" i="17"/>
  <c r="BX7" i="17"/>
  <c r="BW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J7" i="17"/>
  <c r="BI7" i="17"/>
  <c r="BH7" i="17"/>
  <c r="BG7" i="17"/>
  <c r="BF7" i="17"/>
  <c r="BE7" i="17"/>
  <c r="BD7" i="17"/>
  <c r="BC7" i="17"/>
  <c r="BB7" i="17"/>
  <c r="BA7" i="17"/>
  <c r="AZ7" i="17"/>
  <c r="AY7" i="17"/>
  <c r="AX7" i="17"/>
  <c r="AW7" i="17"/>
  <c r="AV7" i="17"/>
  <c r="AU7" i="17"/>
  <c r="AT7" i="17"/>
  <c r="AS7" i="17"/>
  <c r="AR7" i="17"/>
  <c r="AQ7" i="17"/>
  <c r="AP7" i="17"/>
  <c r="AO7" i="17"/>
  <c r="AN7" i="17"/>
  <c r="AM7" i="17"/>
  <c r="AL7" i="17"/>
  <c r="AK7" i="17"/>
  <c r="AJ7" i="17"/>
  <c r="AI7" i="17"/>
  <c r="AH7" i="17"/>
  <c r="AG7" i="17"/>
  <c r="AF7" i="17"/>
  <c r="AE7" i="17"/>
  <c r="AD7" i="17"/>
  <c r="AC7" i="17"/>
  <c r="AB7" i="17"/>
  <c r="AA7" i="17"/>
  <c r="Z7" i="17"/>
  <c r="Y7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BZ20" i="16"/>
  <c r="BY20" i="16"/>
  <c r="BX20" i="16"/>
  <c r="BW20" i="16"/>
  <c r="BV20" i="16"/>
  <c r="BU20" i="16"/>
  <c r="BT20" i="16"/>
  <c r="BS20" i="16"/>
  <c r="BR20" i="16"/>
  <c r="BQ20" i="16"/>
  <c r="BP20" i="16"/>
  <c r="BO20" i="16"/>
  <c r="BN20" i="16"/>
  <c r="BM20" i="16"/>
  <c r="BL20" i="16"/>
  <c r="BK20" i="16"/>
  <c r="BJ20" i="16"/>
  <c r="BI20" i="16"/>
  <c r="BH20" i="16"/>
  <c r="BG20" i="16"/>
  <c r="BF20" i="16"/>
  <c r="BE20" i="16"/>
  <c r="BD20" i="16"/>
  <c r="BC20" i="16"/>
  <c r="BB20" i="16"/>
  <c r="BA20" i="16"/>
  <c r="AZ20" i="16"/>
  <c r="AY20" i="16"/>
  <c r="AX20" i="16"/>
  <c r="AW20" i="16"/>
  <c r="AV20" i="16"/>
  <c r="AU20" i="16"/>
  <c r="AT20" i="16"/>
  <c r="AS20" i="16"/>
  <c r="AR20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BZ16" i="16"/>
  <c r="BY16" i="16"/>
  <c r="BX16" i="16"/>
  <c r="BW16" i="16"/>
  <c r="BV16" i="16"/>
  <c r="BU16" i="16"/>
  <c r="BT16" i="16"/>
  <c r="BS16" i="16"/>
  <c r="BR16" i="16"/>
  <c r="BQ16" i="16"/>
  <c r="BP16" i="16"/>
  <c r="BO16" i="16"/>
  <c r="BN16" i="16"/>
  <c r="BM16" i="16"/>
  <c r="BL16" i="16"/>
  <c r="BK16" i="16"/>
  <c r="BJ16" i="16"/>
  <c r="BI16" i="16"/>
  <c r="BH16" i="16"/>
  <c r="BG16" i="16"/>
  <c r="BF16" i="16"/>
  <c r="BE16" i="16"/>
  <c r="BD16" i="16"/>
  <c r="BC16" i="16"/>
  <c r="BB16" i="16"/>
  <c r="BA16" i="16"/>
  <c r="AZ16" i="16"/>
  <c r="AY16" i="16"/>
  <c r="AX16" i="16"/>
  <c r="AW16" i="16"/>
  <c r="AV16" i="16"/>
  <c r="AU16" i="16"/>
  <c r="AT16" i="16"/>
  <c r="AS16" i="16"/>
  <c r="AR16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BZ7" i="16"/>
  <c r="BY7" i="16"/>
  <c r="BX7" i="16"/>
  <c r="BW7" i="16"/>
  <c r="BV7" i="16"/>
  <c r="BU7" i="16"/>
  <c r="BT7" i="16"/>
  <c r="BS7" i="16"/>
  <c r="BR7" i="16"/>
  <c r="BQ7" i="16"/>
  <c r="BP7" i="16"/>
  <c r="BO7" i="16"/>
  <c r="BN7" i="16"/>
  <c r="BM7" i="16"/>
  <c r="BL7" i="16"/>
  <c r="BK7" i="16"/>
  <c r="BJ7" i="16"/>
  <c r="BI7" i="16"/>
  <c r="BH7" i="16"/>
  <c r="BG7" i="16"/>
  <c r="BF7" i="16"/>
  <c r="BE7" i="16"/>
  <c r="BD7" i="16"/>
  <c r="BC7" i="16"/>
  <c r="BB7" i="16"/>
  <c r="BA7" i="16"/>
  <c r="AZ7" i="16"/>
  <c r="AY7" i="16"/>
  <c r="AX7" i="16"/>
  <c r="AW7" i="16"/>
  <c r="AV7" i="16"/>
  <c r="AU7" i="16"/>
  <c r="AT7" i="16"/>
  <c r="AS7" i="16"/>
  <c r="AR7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BZ20" i="15"/>
  <c r="BY20" i="15"/>
  <c r="BX20" i="15"/>
  <c r="BW20" i="15"/>
  <c r="BV20" i="15"/>
  <c r="BU20" i="15"/>
  <c r="BT20" i="15"/>
  <c r="BS20" i="15"/>
  <c r="BR20" i="15"/>
  <c r="BQ20" i="15"/>
  <c r="BP20" i="15"/>
  <c r="BO20" i="15"/>
  <c r="BN20" i="15"/>
  <c r="BM20" i="15"/>
  <c r="BL20" i="15"/>
  <c r="BK20" i="15"/>
  <c r="BJ20" i="15"/>
  <c r="BI20" i="15"/>
  <c r="BH20" i="15"/>
  <c r="BG20" i="15"/>
  <c r="BF20" i="15"/>
  <c r="BE20" i="15"/>
  <c r="BD20" i="15"/>
  <c r="BC20" i="15"/>
  <c r="BB20" i="15"/>
  <c r="BA20" i="15"/>
  <c r="AZ20" i="15"/>
  <c r="AY20" i="15"/>
  <c r="AX20" i="15"/>
  <c r="AW20" i="15"/>
  <c r="AV20" i="15"/>
  <c r="AU20" i="15"/>
  <c r="AT20" i="15"/>
  <c r="AS20" i="15"/>
  <c r="AR20" i="15"/>
  <c r="AQ20" i="15"/>
  <c r="AP20" i="15"/>
  <c r="AO20" i="15"/>
  <c r="AN20" i="15"/>
  <c r="AM20" i="15"/>
  <c r="AL20" i="15"/>
  <c r="AK20" i="15"/>
  <c r="AJ20" i="15"/>
  <c r="AI20" i="15"/>
  <c r="AH20" i="15"/>
  <c r="AG20" i="15"/>
  <c r="AF20" i="15"/>
  <c r="AE20" i="15"/>
  <c r="AD20" i="15"/>
  <c r="AC20" i="15"/>
  <c r="AB20" i="15"/>
  <c r="AA20" i="15"/>
  <c r="Z20" i="15"/>
  <c r="Y20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BZ16" i="15"/>
  <c r="BY16" i="15"/>
  <c r="BX16" i="15"/>
  <c r="BW16" i="15"/>
  <c r="BV16" i="15"/>
  <c r="BU16" i="15"/>
  <c r="BT16" i="15"/>
  <c r="BS16" i="15"/>
  <c r="BR16" i="15"/>
  <c r="BQ16" i="15"/>
  <c r="BP16" i="15"/>
  <c r="BO16" i="15"/>
  <c r="BN16" i="15"/>
  <c r="BM16" i="15"/>
  <c r="BL16" i="15"/>
  <c r="BK16" i="15"/>
  <c r="BJ16" i="15"/>
  <c r="BI16" i="15"/>
  <c r="BH16" i="15"/>
  <c r="BG16" i="15"/>
  <c r="BF16" i="15"/>
  <c r="BE16" i="15"/>
  <c r="BD16" i="15"/>
  <c r="BC16" i="15"/>
  <c r="BB16" i="15"/>
  <c r="BA16" i="15"/>
  <c r="AZ16" i="15"/>
  <c r="AY16" i="15"/>
  <c r="AX16" i="15"/>
  <c r="AW16" i="15"/>
  <c r="AV16" i="15"/>
  <c r="AU16" i="15"/>
  <c r="AT16" i="15"/>
  <c r="AS16" i="15"/>
  <c r="AR16" i="15"/>
  <c r="AQ16" i="15"/>
  <c r="AP16" i="15"/>
  <c r="AO16" i="15"/>
  <c r="AN16" i="15"/>
  <c r="AM16" i="15"/>
  <c r="AL16" i="15"/>
  <c r="AK16" i="15"/>
  <c r="AJ16" i="15"/>
  <c r="AI16" i="15"/>
  <c r="AH16" i="15"/>
  <c r="AG16" i="15"/>
  <c r="AF16" i="15"/>
  <c r="AE16" i="15"/>
  <c r="AD16" i="15"/>
  <c r="AC16" i="15"/>
  <c r="AB16" i="15"/>
  <c r="AA16" i="15"/>
  <c r="Z16" i="15"/>
  <c r="Y16" i="15"/>
  <c r="X16" i="15"/>
  <c r="W16" i="15"/>
  <c r="V16" i="15"/>
  <c r="U16" i="15"/>
  <c r="T16" i="15"/>
  <c r="S16" i="15"/>
  <c r="R16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BZ7" i="15"/>
  <c r="BY7" i="15"/>
  <c r="BX7" i="15"/>
  <c r="BW7" i="15"/>
  <c r="BV7" i="15"/>
  <c r="BU7" i="15"/>
  <c r="BT7" i="15"/>
  <c r="BS7" i="15"/>
  <c r="BR7" i="15"/>
  <c r="BQ7" i="15"/>
  <c r="BP7" i="15"/>
  <c r="BO7" i="15"/>
  <c r="BN7" i="15"/>
  <c r="BM7" i="15"/>
  <c r="BL7" i="15"/>
  <c r="BK7" i="15"/>
  <c r="BJ7" i="15"/>
  <c r="BI7" i="15"/>
  <c r="BH7" i="15"/>
  <c r="BG7" i="15"/>
  <c r="BF7" i="15"/>
  <c r="BE7" i="15"/>
  <c r="BD7" i="15"/>
  <c r="BC7" i="15"/>
  <c r="BB7" i="15"/>
  <c r="BA7" i="15"/>
  <c r="AZ7" i="15"/>
  <c r="AY7" i="15"/>
  <c r="AX7" i="15"/>
  <c r="AW7" i="15"/>
  <c r="AV7" i="15"/>
  <c r="AU7" i="15"/>
  <c r="AT7" i="15"/>
  <c r="AS7" i="15"/>
  <c r="AR7" i="15"/>
  <c r="AQ7" i="15"/>
  <c r="AP7" i="15"/>
  <c r="AO7" i="15"/>
  <c r="AN7" i="15"/>
  <c r="AM7" i="15"/>
  <c r="AL7" i="15"/>
  <c r="AK7" i="15"/>
  <c r="AJ7" i="15"/>
  <c r="AI7" i="15"/>
  <c r="AH7" i="15"/>
  <c r="AG7" i="15"/>
  <c r="AF7" i="15"/>
  <c r="AE7" i="15"/>
  <c r="AD7" i="15"/>
  <c r="AC7" i="15"/>
  <c r="AB7" i="15"/>
  <c r="AA7" i="15"/>
  <c r="Z7" i="15"/>
  <c r="Y7" i="15"/>
  <c r="X7" i="15"/>
  <c r="W7" i="15"/>
  <c r="V7" i="15"/>
  <c r="U7" i="15"/>
  <c r="T7" i="15"/>
  <c r="S7" i="15"/>
  <c r="R7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BZ20" i="14"/>
  <c r="BY20" i="14"/>
  <c r="BX20" i="14"/>
  <c r="BW20" i="14"/>
  <c r="BV20" i="14"/>
  <c r="BU20" i="14"/>
  <c r="BT20" i="14"/>
  <c r="BS20" i="14"/>
  <c r="BR20" i="14"/>
  <c r="BQ20" i="14"/>
  <c r="BP20" i="14"/>
  <c r="BO20" i="14"/>
  <c r="BN20" i="14"/>
  <c r="BM20" i="14"/>
  <c r="BL20" i="14"/>
  <c r="BK20" i="14"/>
  <c r="BJ20" i="14"/>
  <c r="BI20" i="14"/>
  <c r="BH20" i="14"/>
  <c r="BG20" i="14"/>
  <c r="BF20" i="14"/>
  <c r="BE20" i="14"/>
  <c r="BD20" i="14"/>
  <c r="BC20" i="14"/>
  <c r="BB20" i="14"/>
  <c r="BA20" i="14"/>
  <c r="AZ20" i="14"/>
  <c r="AY20" i="14"/>
  <c r="AX20" i="14"/>
  <c r="AW20" i="14"/>
  <c r="AV20" i="14"/>
  <c r="AU20" i="14"/>
  <c r="AT20" i="14"/>
  <c r="AS20" i="14"/>
  <c r="AR20" i="14"/>
  <c r="AQ20" i="14"/>
  <c r="AP20" i="14"/>
  <c r="AO20" i="14"/>
  <c r="AN20" i="14"/>
  <c r="AM20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17" i="14"/>
  <c r="D17" i="14" s="1"/>
  <c r="E17" i="14" s="1"/>
  <c r="F17" i="14" s="1"/>
  <c r="G17" i="14" s="1"/>
  <c r="H17" i="14" s="1"/>
  <c r="I17" i="14" s="1"/>
  <c r="BZ16" i="14"/>
  <c r="BY16" i="14"/>
  <c r="BX16" i="14"/>
  <c r="BW16" i="14"/>
  <c r="BV16" i="14"/>
  <c r="BU16" i="14"/>
  <c r="BT16" i="14"/>
  <c r="BS16" i="14"/>
  <c r="BR16" i="14"/>
  <c r="BQ16" i="14"/>
  <c r="BP16" i="14"/>
  <c r="BO16" i="14"/>
  <c r="BN16" i="14"/>
  <c r="BM16" i="14"/>
  <c r="BL16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O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BZ7" i="14"/>
  <c r="BY7" i="14"/>
  <c r="BX7" i="14"/>
  <c r="BW7" i="14"/>
  <c r="BV7" i="14"/>
  <c r="BU7" i="14"/>
  <c r="BT7" i="14"/>
  <c r="BS7" i="14"/>
  <c r="BR7" i="14"/>
  <c r="BQ7" i="14"/>
  <c r="BP7" i="14"/>
  <c r="BO7" i="14"/>
  <c r="BN7" i="14"/>
  <c r="BM7" i="14"/>
  <c r="BL7" i="14"/>
  <c r="BK7" i="14"/>
  <c r="BJ7" i="14"/>
  <c r="BI7" i="14"/>
  <c r="BH7" i="14"/>
  <c r="BG7" i="14"/>
  <c r="BF7" i="14"/>
  <c r="BE7" i="14"/>
  <c r="BD7" i="14"/>
  <c r="BC7" i="14"/>
  <c r="BB7" i="14"/>
  <c r="BA7" i="14"/>
  <c r="AZ7" i="14"/>
  <c r="AY7" i="14"/>
  <c r="AX7" i="14"/>
  <c r="AW7" i="14"/>
  <c r="AV7" i="14"/>
  <c r="AU7" i="14"/>
  <c r="AT7" i="14"/>
  <c r="AS7" i="14"/>
  <c r="AR7" i="14"/>
  <c r="AQ7" i="14"/>
  <c r="AP7" i="14"/>
  <c r="AO7" i="14"/>
  <c r="AN7" i="14"/>
  <c r="AM7" i="14"/>
  <c r="AL7" i="14"/>
  <c r="AK7" i="14"/>
  <c r="AJ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BZ20" i="13"/>
  <c r="BY20" i="13"/>
  <c r="BX20" i="13"/>
  <c r="BW20" i="13"/>
  <c r="BV20" i="13"/>
  <c r="BU20" i="13"/>
  <c r="BT20" i="13"/>
  <c r="BS20" i="13"/>
  <c r="BR20" i="13"/>
  <c r="BQ20" i="13"/>
  <c r="BP20" i="13"/>
  <c r="BO20" i="13"/>
  <c r="BN20" i="13"/>
  <c r="BM20" i="13"/>
  <c r="BL20" i="13"/>
  <c r="BK20" i="13"/>
  <c r="BJ20" i="13"/>
  <c r="BI20" i="13"/>
  <c r="BH20" i="13"/>
  <c r="BG20" i="13"/>
  <c r="BF20" i="13"/>
  <c r="BE20" i="13"/>
  <c r="BD20" i="13"/>
  <c r="BC20" i="13"/>
  <c r="BB20" i="13"/>
  <c r="BA20" i="13"/>
  <c r="AZ20" i="13"/>
  <c r="AY20" i="13"/>
  <c r="AX20" i="13"/>
  <c r="AW20" i="13"/>
  <c r="AV20" i="13"/>
  <c r="AU20" i="13"/>
  <c r="AT20" i="13"/>
  <c r="AS20" i="13"/>
  <c r="AR20" i="13"/>
  <c r="AQ20" i="13"/>
  <c r="AP20" i="13"/>
  <c r="AO20" i="13"/>
  <c r="AN20" i="13"/>
  <c r="AM20" i="13"/>
  <c r="AL20" i="13"/>
  <c r="AK20" i="13"/>
  <c r="AJ20" i="13"/>
  <c r="AI20" i="13"/>
  <c r="AH20" i="13"/>
  <c r="AG20" i="13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17" i="13"/>
  <c r="D17" i="13" s="1"/>
  <c r="BZ16" i="13"/>
  <c r="BY16" i="13"/>
  <c r="BX16" i="13"/>
  <c r="BW16" i="13"/>
  <c r="BV16" i="13"/>
  <c r="BU16" i="13"/>
  <c r="BT16" i="13"/>
  <c r="BS16" i="13"/>
  <c r="BR16" i="13"/>
  <c r="BQ16" i="13"/>
  <c r="BP16" i="13"/>
  <c r="BO16" i="13"/>
  <c r="BN16" i="13"/>
  <c r="BM16" i="13"/>
  <c r="BL16" i="13"/>
  <c r="BK16" i="13"/>
  <c r="BJ16" i="13"/>
  <c r="BI16" i="13"/>
  <c r="BH16" i="13"/>
  <c r="BG16" i="13"/>
  <c r="BF16" i="13"/>
  <c r="BE16" i="13"/>
  <c r="BD16" i="13"/>
  <c r="BC16" i="13"/>
  <c r="BB16" i="13"/>
  <c r="BA16" i="13"/>
  <c r="AZ16" i="13"/>
  <c r="AY16" i="13"/>
  <c r="AX16" i="13"/>
  <c r="AW16" i="13"/>
  <c r="AV16" i="13"/>
  <c r="AU16" i="13"/>
  <c r="AT16" i="13"/>
  <c r="AS16" i="13"/>
  <c r="AR16" i="13"/>
  <c r="AQ16" i="13"/>
  <c r="AP16" i="13"/>
  <c r="AO16" i="13"/>
  <c r="AN16" i="13"/>
  <c r="AM16" i="13"/>
  <c r="AL16" i="13"/>
  <c r="AK16" i="13"/>
  <c r="AJ16" i="13"/>
  <c r="AI16" i="13"/>
  <c r="AH16" i="13"/>
  <c r="AG16" i="13"/>
  <c r="AF16" i="13"/>
  <c r="AE16" i="13"/>
  <c r="AD16" i="13"/>
  <c r="AC16" i="13"/>
  <c r="AB16" i="13"/>
  <c r="AA16" i="13"/>
  <c r="Z16" i="13"/>
  <c r="Y16" i="13"/>
  <c r="X16" i="13"/>
  <c r="W16" i="13"/>
  <c r="V16" i="13"/>
  <c r="U16" i="13"/>
  <c r="T16" i="13"/>
  <c r="S16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BZ7" i="13"/>
  <c r="BY7" i="13"/>
  <c r="BX7" i="13"/>
  <c r="BW7" i="13"/>
  <c r="BV7" i="13"/>
  <c r="BU7" i="13"/>
  <c r="BT7" i="13"/>
  <c r="BS7" i="13"/>
  <c r="BR7" i="13"/>
  <c r="BQ7" i="13"/>
  <c r="BP7" i="13"/>
  <c r="BO7" i="13"/>
  <c r="BN7" i="13"/>
  <c r="BM7" i="13"/>
  <c r="BL7" i="13"/>
  <c r="BK7" i="13"/>
  <c r="BJ7" i="13"/>
  <c r="BI7" i="13"/>
  <c r="BH7" i="13"/>
  <c r="BG7" i="13"/>
  <c r="BF7" i="13"/>
  <c r="BE7" i="13"/>
  <c r="BD7" i="13"/>
  <c r="BC7" i="13"/>
  <c r="BB7" i="13"/>
  <c r="BA7" i="13"/>
  <c r="AZ7" i="13"/>
  <c r="AY7" i="13"/>
  <c r="AX7" i="13"/>
  <c r="AW7" i="13"/>
  <c r="AV7" i="13"/>
  <c r="AU7" i="13"/>
  <c r="AT7" i="13"/>
  <c r="AS7" i="13"/>
  <c r="AR7" i="13"/>
  <c r="AQ7" i="13"/>
  <c r="AP7" i="13"/>
  <c r="AO7" i="13"/>
  <c r="AN7" i="13"/>
  <c r="AM7" i="13"/>
  <c r="AL7" i="13"/>
  <c r="AK7" i="13"/>
  <c r="AJ7" i="13"/>
  <c r="AI7" i="13"/>
  <c r="AH7" i="13"/>
  <c r="AG7" i="13"/>
  <c r="AF7" i="13"/>
  <c r="AE7" i="13"/>
  <c r="AD7" i="13"/>
  <c r="AC7" i="13"/>
  <c r="AB7" i="13"/>
  <c r="AA7" i="13"/>
  <c r="Z7" i="13"/>
  <c r="Y7" i="13"/>
  <c r="X7" i="13"/>
  <c r="W7" i="13"/>
  <c r="V7" i="13"/>
  <c r="U7" i="13"/>
  <c r="T7" i="13"/>
  <c r="S7" i="13"/>
  <c r="R7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BZ20" i="12"/>
  <c r="BY20" i="12"/>
  <c r="BX20" i="12"/>
  <c r="BW20" i="12"/>
  <c r="BV20" i="12"/>
  <c r="BU20" i="12"/>
  <c r="BT20" i="12"/>
  <c r="BS20" i="12"/>
  <c r="BR20" i="12"/>
  <c r="BQ20" i="12"/>
  <c r="BP20" i="12"/>
  <c r="BO20" i="12"/>
  <c r="BN20" i="12"/>
  <c r="BM20" i="12"/>
  <c r="BL20" i="12"/>
  <c r="BK20" i="12"/>
  <c r="BJ20" i="12"/>
  <c r="BI20" i="12"/>
  <c r="BH20" i="12"/>
  <c r="BG20" i="12"/>
  <c r="BF20" i="12"/>
  <c r="BE20" i="12"/>
  <c r="BD20" i="12"/>
  <c r="BC20" i="12"/>
  <c r="BB20" i="12"/>
  <c r="BA20" i="12"/>
  <c r="AZ20" i="12"/>
  <c r="AY20" i="12"/>
  <c r="AX20" i="12"/>
  <c r="AW20" i="12"/>
  <c r="AV20" i="12"/>
  <c r="AU20" i="12"/>
  <c r="AT20" i="12"/>
  <c r="AS20" i="12"/>
  <c r="AR20" i="12"/>
  <c r="AQ20" i="12"/>
  <c r="AP20" i="12"/>
  <c r="AO20" i="12"/>
  <c r="AN20" i="12"/>
  <c r="AM20" i="12"/>
  <c r="AL20" i="12"/>
  <c r="AK20" i="12"/>
  <c r="AJ20" i="12"/>
  <c r="AI20" i="12"/>
  <c r="AH20" i="12"/>
  <c r="AG20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17" i="12"/>
  <c r="D17" i="12" s="1"/>
  <c r="E17" i="12" s="1"/>
  <c r="BZ16" i="12"/>
  <c r="BY16" i="12"/>
  <c r="BX16" i="12"/>
  <c r="BW16" i="12"/>
  <c r="BV16" i="12"/>
  <c r="BU16" i="12"/>
  <c r="BT16" i="12"/>
  <c r="BS16" i="12"/>
  <c r="BR16" i="12"/>
  <c r="BQ16" i="12"/>
  <c r="BP16" i="12"/>
  <c r="BO16" i="12"/>
  <c r="BN16" i="12"/>
  <c r="BM16" i="12"/>
  <c r="BL16" i="12"/>
  <c r="BK16" i="12"/>
  <c r="BJ16" i="12"/>
  <c r="BI16" i="12"/>
  <c r="BH16" i="12"/>
  <c r="BG16" i="12"/>
  <c r="BF16" i="12"/>
  <c r="BE16" i="12"/>
  <c r="BD16" i="12"/>
  <c r="BC16" i="12"/>
  <c r="BB16" i="12"/>
  <c r="BA16" i="12"/>
  <c r="AZ16" i="12"/>
  <c r="AY16" i="12"/>
  <c r="AX16" i="12"/>
  <c r="AW16" i="12"/>
  <c r="AV16" i="12"/>
  <c r="AU16" i="12"/>
  <c r="AT16" i="12"/>
  <c r="AS16" i="12"/>
  <c r="AR16" i="12"/>
  <c r="AQ16" i="12"/>
  <c r="AP16" i="12"/>
  <c r="AO16" i="12"/>
  <c r="AN16" i="12"/>
  <c r="AM16" i="12"/>
  <c r="AL16" i="12"/>
  <c r="AK16" i="12"/>
  <c r="AJ16" i="12"/>
  <c r="AI16" i="12"/>
  <c r="AH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AN7" i="12"/>
  <c r="AM7" i="12"/>
  <c r="AL7" i="12"/>
  <c r="AK7" i="12"/>
  <c r="AJ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4" i="12"/>
  <c r="BZ20" i="11"/>
  <c r="BY20" i="11"/>
  <c r="BX20" i="11"/>
  <c r="BW20" i="11"/>
  <c r="BV20" i="11"/>
  <c r="BU20" i="11"/>
  <c r="BT20" i="11"/>
  <c r="BS20" i="11"/>
  <c r="BR20" i="11"/>
  <c r="BQ20" i="11"/>
  <c r="BP20" i="11"/>
  <c r="BO20" i="11"/>
  <c r="BN20" i="11"/>
  <c r="BM20" i="11"/>
  <c r="BL20" i="11"/>
  <c r="BK20" i="11"/>
  <c r="BJ20" i="11"/>
  <c r="BI20" i="11"/>
  <c r="BH20" i="11"/>
  <c r="BG20" i="11"/>
  <c r="BF20" i="11"/>
  <c r="BE20" i="11"/>
  <c r="BD20" i="11"/>
  <c r="BC20" i="11"/>
  <c r="BB20" i="11"/>
  <c r="BA20" i="11"/>
  <c r="AZ20" i="11"/>
  <c r="AY20" i="11"/>
  <c r="AX20" i="11"/>
  <c r="AW20" i="11"/>
  <c r="AV20" i="11"/>
  <c r="AU20" i="11"/>
  <c r="AT20" i="11"/>
  <c r="AS20" i="11"/>
  <c r="AR20" i="11"/>
  <c r="AQ20" i="11"/>
  <c r="AP20" i="11"/>
  <c r="AO20" i="11"/>
  <c r="AN20" i="11"/>
  <c r="AM20" i="11"/>
  <c r="AL20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17" i="11"/>
  <c r="D17" i="11" s="1"/>
  <c r="E17" i="11" s="1"/>
  <c r="F17" i="11" s="1"/>
  <c r="G17" i="11" s="1"/>
  <c r="BZ16" i="11"/>
  <c r="BY16" i="11"/>
  <c r="BX16" i="11"/>
  <c r="BW16" i="11"/>
  <c r="BV16" i="11"/>
  <c r="BU16" i="11"/>
  <c r="BT16" i="11"/>
  <c r="BS16" i="11"/>
  <c r="BR16" i="11"/>
  <c r="BQ16" i="11"/>
  <c r="BP16" i="11"/>
  <c r="BO16" i="11"/>
  <c r="BN16" i="11"/>
  <c r="BM16" i="11"/>
  <c r="BL16" i="11"/>
  <c r="BK16" i="11"/>
  <c r="BJ16" i="11"/>
  <c r="BI16" i="11"/>
  <c r="BH16" i="11"/>
  <c r="BG16" i="11"/>
  <c r="BF16" i="11"/>
  <c r="BE16" i="11"/>
  <c r="BD16" i="11"/>
  <c r="BC16" i="11"/>
  <c r="BB16" i="11"/>
  <c r="BA16" i="11"/>
  <c r="AZ16" i="11"/>
  <c r="AY16" i="11"/>
  <c r="AX16" i="11"/>
  <c r="AW16" i="11"/>
  <c r="AV16" i="11"/>
  <c r="AU16" i="11"/>
  <c r="AT16" i="11"/>
  <c r="AS16" i="11"/>
  <c r="AR16" i="11"/>
  <c r="AQ16" i="11"/>
  <c r="AP16" i="11"/>
  <c r="AO16" i="11"/>
  <c r="AN16" i="11"/>
  <c r="AM16" i="11"/>
  <c r="AL16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BZ7" i="11"/>
  <c r="BY7" i="11"/>
  <c r="BX7" i="11"/>
  <c r="BW7" i="11"/>
  <c r="BV7" i="11"/>
  <c r="BU7" i="11"/>
  <c r="BT7" i="11"/>
  <c r="BS7" i="11"/>
  <c r="BR7" i="11"/>
  <c r="BQ7" i="11"/>
  <c r="BP7" i="11"/>
  <c r="BO7" i="11"/>
  <c r="BN7" i="11"/>
  <c r="BM7" i="11"/>
  <c r="BL7" i="11"/>
  <c r="BK7" i="11"/>
  <c r="BJ7" i="11"/>
  <c r="BI7" i="11"/>
  <c r="BH7" i="11"/>
  <c r="BG7" i="11"/>
  <c r="BF7" i="11"/>
  <c r="BE7" i="11"/>
  <c r="BD7" i="11"/>
  <c r="BC7" i="11"/>
  <c r="BB7" i="11"/>
  <c r="BA7" i="11"/>
  <c r="AZ7" i="11"/>
  <c r="AY7" i="11"/>
  <c r="AX7" i="11"/>
  <c r="AW7" i="11"/>
  <c r="AV7" i="11"/>
  <c r="AU7" i="11"/>
  <c r="AT7" i="11"/>
  <c r="AS7" i="11"/>
  <c r="AR7" i="11"/>
  <c r="AQ7" i="11"/>
  <c r="AP7" i="11"/>
  <c r="AO7" i="11"/>
  <c r="AN7" i="11"/>
  <c r="AM7" i="11"/>
  <c r="AL7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4" i="11"/>
  <c r="BZ21" i="10"/>
  <c r="BY21" i="10"/>
  <c r="BX21" i="10"/>
  <c r="BW21" i="10"/>
  <c r="BV21" i="10"/>
  <c r="BU21" i="10"/>
  <c r="BT21" i="10"/>
  <c r="BS21" i="10"/>
  <c r="BR21" i="10"/>
  <c r="BQ21" i="10"/>
  <c r="BP21" i="10"/>
  <c r="BO21" i="10"/>
  <c r="BN21" i="10"/>
  <c r="BM21" i="10"/>
  <c r="BL21" i="10"/>
  <c r="BK21" i="10"/>
  <c r="BJ21" i="10"/>
  <c r="BI21" i="10"/>
  <c r="BH21" i="10"/>
  <c r="BG21" i="10"/>
  <c r="BF21" i="10"/>
  <c r="BE21" i="10"/>
  <c r="BD21" i="10"/>
  <c r="BC21" i="10"/>
  <c r="BB21" i="10"/>
  <c r="BA21" i="10"/>
  <c r="AZ21" i="10"/>
  <c r="AY21" i="10"/>
  <c r="AX21" i="10"/>
  <c r="AW21" i="10"/>
  <c r="AV21" i="10"/>
  <c r="AU21" i="10"/>
  <c r="AT21" i="10"/>
  <c r="AS21" i="10"/>
  <c r="AR21" i="10"/>
  <c r="AQ21" i="10"/>
  <c r="AP21" i="10"/>
  <c r="AO21" i="10"/>
  <c r="AN21" i="10"/>
  <c r="AM21" i="10"/>
  <c r="AL21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BZ17" i="10"/>
  <c r="BY17" i="10"/>
  <c r="BX17" i="10"/>
  <c r="BW17" i="10"/>
  <c r="BV17" i="10"/>
  <c r="BU17" i="10"/>
  <c r="BT17" i="10"/>
  <c r="BS17" i="10"/>
  <c r="BR17" i="10"/>
  <c r="BQ17" i="10"/>
  <c r="BP17" i="10"/>
  <c r="BO17" i="10"/>
  <c r="BN17" i="10"/>
  <c r="BM17" i="10"/>
  <c r="BL17" i="10"/>
  <c r="BK17" i="10"/>
  <c r="BJ17" i="10"/>
  <c r="BI17" i="10"/>
  <c r="BH17" i="10"/>
  <c r="BG17" i="10"/>
  <c r="BF17" i="10"/>
  <c r="BE17" i="10"/>
  <c r="BD17" i="10"/>
  <c r="BC17" i="10"/>
  <c r="BB17" i="10"/>
  <c r="BA17" i="10"/>
  <c r="AZ17" i="10"/>
  <c r="AY17" i="10"/>
  <c r="AX17" i="10"/>
  <c r="AW17" i="10"/>
  <c r="AV17" i="10"/>
  <c r="AU17" i="10"/>
  <c r="AT17" i="10"/>
  <c r="AS17" i="10"/>
  <c r="AR17" i="10"/>
  <c r="AQ17" i="10"/>
  <c r="AP17" i="10"/>
  <c r="AO17" i="10"/>
  <c r="AN17" i="10"/>
  <c r="AM17" i="10"/>
  <c r="AL17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BN7" i="10"/>
  <c r="BM7" i="10"/>
  <c r="BL7" i="10"/>
  <c r="BK7" i="10"/>
  <c r="BJ7" i="10"/>
  <c r="BI7" i="10"/>
  <c r="BH7" i="10"/>
  <c r="BG7" i="10"/>
  <c r="BF7" i="10"/>
  <c r="BE7" i="10"/>
  <c r="BD7" i="10"/>
  <c r="BC7" i="10"/>
  <c r="BB7" i="10"/>
  <c r="BA7" i="10"/>
  <c r="AZ7" i="10"/>
  <c r="AY7" i="10"/>
  <c r="AX7" i="10"/>
  <c r="AW7" i="10"/>
  <c r="AV7" i="10"/>
  <c r="AU7" i="10"/>
  <c r="AT7" i="10"/>
  <c r="AS7" i="10"/>
  <c r="AR7" i="10"/>
  <c r="AQ7" i="10"/>
  <c r="AP7" i="10"/>
  <c r="AO7" i="10"/>
  <c r="AN7" i="10"/>
  <c r="AM7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BZ20" i="9"/>
  <c r="BY20" i="9"/>
  <c r="BX20" i="9"/>
  <c r="BW20" i="9"/>
  <c r="BV20" i="9"/>
  <c r="BU20" i="9"/>
  <c r="BT20" i="9"/>
  <c r="BS20" i="9"/>
  <c r="BR20" i="9"/>
  <c r="BQ20" i="9"/>
  <c r="BP20" i="9"/>
  <c r="BO20" i="9"/>
  <c r="BN20" i="9"/>
  <c r="BM20" i="9"/>
  <c r="BL20" i="9"/>
  <c r="BK20" i="9"/>
  <c r="BJ20" i="9"/>
  <c r="BI20" i="9"/>
  <c r="BH20" i="9"/>
  <c r="BG20" i="9"/>
  <c r="BF20" i="9"/>
  <c r="BE20" i="9"/>
  <c r="BD20" i="9"/>
  <c r="BC20" i="9"/>
  <c r="BB20" i="9"/>
  <c r="BA20" i="9"/>
  <c r="AZ20" i="9"/>
  <c r="AY20" i="9"/>
  <c r="AX20" i="9"/>
  <c r="AW20" i="9"/>
  <c r="AV20" i="9"/>
  <c r="AU20" i="9"/>
  <c r="AT20" i="9"/>
  <c r="AS20" i="9"/>
  <c r="AR20" i="9"/>
  <c r="AQ20" i="9"/>
  <c r="AP20" i="9"/>
  <c r="AO20" i="9"/>
  <c r="AN20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17" i="9"/>
  <c r="D17" i="9" s="1"/>
  <c r="E17" i="9" s="1"/>
  <c r="F17" i="9" s="1"/>
  <c r="G17" i="9" s="1"/>
  <c r="BZ16" i="9"/>
  <c r="BY16" i="9"/>
  <c r="BX16" i="9"/>
  <c r="BW16" i="9"/>
  <c r="BV16" i="9"/>
  <c r="BU16" i="9"/>
  <c r="BT16" i="9"/>
  <c r="BS16" i="9"/>
  <c r="BR16" i="9"/>
  <c r="BQ16" i="9"/>
  <c r="BP16" i="9"/>
  <c r="BO16" i="9"/>
  <c r="BN16" i="9"/>
  <c r="BM16" i="9"/>
  <c r="BL16" i="9"/>
  <c r="BK16" i="9"/>
  <c r="BJ16" i="9"/>
  <c r="BI16" i="9"/>
  <c r="BH16" i="9"/>
  <c r="BG16" i="9"/>
  <c r="BF16" i="9"/>
  <c r="BE16" i="9"/>
  <c r="BD16" i="9"/>
  <c r="BC16" i="9"/>
  <c r="BB16" i="9"/>
  <c r="BA16" i="9"/>
  <c r="AZ16" i="9"/>
  <c r="AY16" i="9"/>
  <c r="AX16" i="9"/>
  <c r="AW16" i="9"/>
  <c r="AV16" i="9"/>
  <c r="AU16" i="9"/>
  <c r="AT16" i="9"/>
  <c r="AS16" i="9"/>
  <c r="AR16" i="9"/>
  <c r="AQ16" i="9"/>
  <c r="AP16" i="9"/>
  <c r="AO16" i="9"/>
  <c r="AN16" i="9"/>
  <c r="AM16" i="9"/>
  <c r="AL16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BZ7" i="9"/>
  <c r="BY7" i="9"/>
  <c r="BX7" i="9"/>
  <c r="BW7" i="9"/>
  <c r="BV7" i="9"/>
  <c r="BU7" i="9"/>
  <c r="BT7" i="9"/>
  <c r="BS7" i="9"/>
  <c r="BR7" i="9"/>
  <c r="BQ7" i="9"/>
  <c r="BP7" i="9"/>
  <c r="BO7" i="9"/>
  <c r="BN7" i="9"/>
  <c r="BM7" i="9"/>
  <c r="BL7" i="9"/>
  <c r="BK7" i="9"/>
  <c r="BJ7" i="9"/>
  <c r="BI7" i="9"/>
  <c r="BH7" i="9"/>
  <c r="BG7" i="9"/>
  <c r="BF7" i="9"/>
  <c r="BE7" i="9"/>
  <c r="BD7" i="9"/>
  <c r="BC7" i="9"/>
  <c r="BB7" i="9"/>
  <c r="BA7" i="9"/>
  <c r="AZ7" i="9"/>
  <c r="AY7" i="9"/>
  <c r="AX7" i="9"/>
  <c r="AW7" i="9"/>
  <c r="AV7" i="9"/>
  <c r="AU7" i="9"/>
  <c r="AT7" i="9"/>
  <c r="AS7" i="9"/>
  <c r="AR7" i="9"/>
  <c r="AQ7" i="9"/>
  <c r="AP7" i="9"/>
  <c r="AO7" i="9"/>
  <c r="AN7" i="9"/>
  <c r="AM7" i="9"/>
  <c r="AL7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D7" i="9"/>
  <c r="BZ20" i="8"/>
  <c r="BY20" i="8"/>
  <c r="BX20" i="8"/>
  <c r="BW20" i="8"/>
  <c r="BV20" i="8"/>
  <c r="BU20" i="8"/>
  <c r="BT20" i="8"/>
  <c r="BS20" i="8"/>
  <c r="BR20" i="8"/>
  <c r="BQ20" i="8"/>
  <c r="BP20" i="8"/>
  <c r="BO20" i="8"/>
  <c r="BN20" i="8"/>
  <c r="BM20" i="8"/>
  <c r="BL20" i="8"/>
  <c r="BK20" i="8"/>
  <c r="BJ20" i="8"/>
  <c r="BI20" i="8"/>
  <c r="BH20" i="8"/>
  <c r="BG20" i="8"/>
  <c r="BF20" i="8"/>
  <c r="BE20" i="8"/>
  <c r="BD20" i="8"/>
  <c r="BC20" i="8"/>
  <c r="BB20" i="8"/>
  <c r="BA20" i="8"/>
  <c r="AZ20" i="8"/>
  <c r="AY20" i="8"/>
  <c r="AX20" i="8"/>
  <c r="AW20" i="8"/>
  <c r="AV20" i="8"/>
  <c r="AU20" i="8"/>
  <c r="AT20" i="8"/>
  <c r="AS20" i="8"/>
  <c r="AR20" i="8"/>
  <c r="AQ20" i="8"/>
  <c r="AP20" i="8"/>
  <c r="AO20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BZ16" i="8"/>
  <c r="BY16" i="8"/>
  <c r="BX16" i="8"/>
  <c r="BW16" i="8"/>
  <c r="BV16" i="8"/>
  <c r="BU16" i="8"/>
  <c r="BT16" i="8"/>
  <c r="BS16" i="8"/>
  <c r="BR16" i="8"/>
  <c r="BQ16" i="8"/>
  <c r="BP16" i="8"/>
  <c r="BO16" i="8"/>
  <c r="BN16" i="8"/>
  <c r="BM16" i="8"/>
  <c r="BL16" i="8"/>
  <c r="BK16" i="8"/>
  <c r="BJ16" i="8"/>
  <c r="BI16" i="8"/>
  <c r="BH16" i="8"/>
  <c r="BG16" i="8"/>
  <c r="BF16" i="8"/>
  <c r="BE16" i="8"/>
  <c r="BD16" i="8"/>
  <c r="BC16" i="8"/>
  <c r="BB16" i="8"/>
  <c r="BA16" i="8"/>
  <c r="AZ16" i="8"/>
  <c r="AY16" i="8"/>
  <c r="AX16" i="8"/>
  <c r="AW16" i="8"/>
  <c r="AV16" i="8"/>
  <c r="AU16" i="8"/>
  <c r="AT16" i="8"/>
  <c r="AS16" i="8"/>
  <c r="AR16" i="8"/>
  <c r="AQ16" i="8"/>
  <c r="AP16" i="8"/>
  <c r="AO16" i="8"/>
  <c r="AN16" i="8"/>
  <c r="AM16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BZ7" i="8"/>
  <c r="BY7" i="8"/>
  <c r="BX7" i="8"/>
  <c r="BW7" i="8"/>
  <c r="BV7" i="8"/>
  <c r="BU7" i="8"/>
  <c r="BT7" i="8"/>
  <c r="BS7" i="8"/>
  <c r="BR7" i="8"/>
  <c r="BQ7" i="8"/>
  <c r="BP7" i="8"/>
  <c r="BO7" i="8"/>
  <c r="BN7" i="8"/>
  <c r="BM7" i="8"/>
  <c r="BL7" i="8"/>
  <c r="BK7" i="8"/>
  <c r="BJ7" i="8"/>
  <c r="BI7" i="8"/>
  <c r="BH7" i="8"/>
  <c r="BG7" i="8"/>
  <c r="BF7" i="8"/>
  <c r="BE7" i="8"/>
  <c r="BD7" i="8"/>
  <c r="BC7" i="8"/>
  <c r="BB7" i="8"/>
  <c r="BA7" i="8"/>
  <c r="AZ7" i="8"/>
  <c r="AY7" i="8"/>
  <c r="AX7" i="8"/>
  <c r="AW7" i="8"/>
  <c r="AV7" i="8"/>
  <c r="AU7" i="8"/>
  <c r="AT7" i="8"/>
  <c r="AS7" i="8"/>
  <c r="AR7" i="8"/>
  <c r="AQ7" i="8"/>
  <c r="AP7" i="8"/>
  <c r="AO7" i="8"/>
  <c r="AN7" i="8"/>
  <c r="AM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4" i="8"/>
  <c r="BZ19" i="7"/>
  <c r="BY19" i="7"/>
  <c r="BX19" i="7"/>
  <c r="BW19" i="7"/>
  <c r="BV19" i="7"/>
  <c r="BU19" i="7"/>
  <c r="BT19" i="7"/>
  <c r="BS19" i="7"/>
  <c r="BR19" i="7"/>
  <c r="BQ19" i="7"/>
  <c r="BP19" i="7"/>
  <c r="BO19" i="7"/>
  <c r="BN19" i="7"/>
  <c r="BM19" i="7"/>
  <c r="BL19" i="7"/>
  <c r="BK19" i="7"/>
  <c r="BJ19" i="7"/>
  <c r="BI19" i="7"/>
  <c r="BH19" i="7"/>
  <c r="BG19" i="7"/>
  <c r="BF19" i="7"/>
  <c r="BE19" i="7"/>
  <c r="BD19" i="7"/>
  <c r="BC19" i="7"/>
  <c r="BB19" i="7"/>
  <c r="BA19" i="7"/>
  <c r="AZ19" i="7"/>
  <c r="AY19" i="7"/>
  <c r="AX19" i="7"/>
  <c r="AW19" i="7"/>
  <c r="AV19" i="7"/>
  <c r="AU19" i="7"/>
  <c r="AT19" i="7"/>
  <c r="AS19" i="7"/>
  <c r="AR19" i="7"/>
  <c r="AQ19" i="7"/>
  <c r="AP19" i="7"/>
  <c r="AO19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BZ15" i="7"/>
  <c r="BY15" i="7"/>
  <c r="BX15" i="7"/>
  <c r="BW15" i="7"/>
  <c r="BV15" i="7"/>
  <c r="BU15" i="7"/>
  <c r="BT15" i="7"/>
  <c r="BS15" i="7"/>
  <c r="BR15" i="7"/>
  <c r="BQ15" i="7"/>
  <c r="BP15" i="7"/>
  <c r="BO15" i="7"/>
  <c r="BN15" i="7"/>
  <c r="BM15" i="7"/>
  <c r="BL15" i="7"/>
  <c r="BK15" i="7"/>
  <c r="BJ15" i="7"/>
  <c r="BI15" i="7"/>
  <c r="BH15" i="7"/>
  <c r="BG15" i="7"/>
  <c r="BF15" i="7"/>
  <c r="BE15" i="7"/>
  <c r="BD15" i="7"/>
  <c r="BC15" i="7"/>
  <c r="BB15" i="7"/>
  <c r="BA15" i="7"/>
  <c r="AZ15" i="7"/>
  <c r="AY15" i="7"/>
  <c r="AX15" i="7"/>
  <c r="AW15" i="7"/>
  <c r="AV15" i="7"/>
  <c r="AU15" i="7"/>
  <c r="AT15" i="7"/>
  <c r="AS15" i="7"/>
  <c r="AR15" i="7"/>
  <c r="AQ15" i="7"/>
  <c r="AP15" i="7"/>
  <c r="AO15" i="7"/>
  <c r="AN15" i="7"/>
  <c r="AM15" i="7"/>
  <c r="AL15" i="7"/>
  <c r="AK15" i="7"/>
  <c r="AJ15" i="7"/>
  <c r="AI15" i="7"/>
  <c r="AH15" i="7"/>
  <c r="AG15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BZ7" i="7"/>
  <c r="BY7" i="7"/>
  <c r="BX7" i="7"/>
  <c r="BW7" i="7"/>
  <c r="BV7" i="7"/>
  <c r="BU7" i="7"/>
  <c r="BT7" i="7"/>
  <c r="BS7" i="7"/>
  <c r="BR7" i="7"/>
  <c r="BQ7" i="7"/>
  <c r="BP7" i="7"/>
  <c r="BO7" i="7"/>
  <c r="BN7" i="7"/>
  <c r="BM7" i="7"/>
  <c r="BL7" i="7"/>
  <c r="BK7" i="7"/>
  <c r="BJ7" i="7"/>
  <c r="BI7" i="7"/>
  <c r="BH7" i="7"/>
  <c r="BG7" i="7"/>
  <c r="BF7" i="7"/>
  <c r="BE7" i="7"/>
  <c r="BD7" i="7"/>
  <c r="BC7" i="7"/>
  <c r="BB7" i="7"/>
  <c r="BA7" i="7"/>
  <c r="AZ7" i="7"/>
  <c r="AY7" i="7"/>
  <c r="AX7" i="7"/>
  <c r="AW7" i="7"/>
  <c r="AV7" i="7"/>
  <c r="AU7" i="7"/>
  <c r="AT7" i="7"/>
  <c r="AS7" i="7"/>
  <c r="AR7" i="7"/>
  <c r="AQ7" i="7"/>
  <c r="AP7" i="7"/>
  <c r="AO7" i="7"/>
  <c r="AN7" i="7"/>
  <c r="AM7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4" i="7"/>
  <c r="BZ20" i="6"/>
  <c r="BY20" i="6"/>
  <c r="BX20" i="6"/>
  <c r="BW20" i="6"/>
  <c r="BV20" i="6"/>
  <c r="BU20" i="6"/>
  <c r="BT20" i="6"/>
  <c r="BS20" i="6"/>
  <c r="BR20" i="6"/>
  <c r="BQ20" i="6"/>
  <c r="BP20" i="6"/>
  <c r="BO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17" i="6"/>
  <c r="D17" i="6" s="1"/>
  <c r="E17" i="6" s="1"/>
  <c r="F17" i="6" s="1"/>
  <c r="G17" i="6" s="1"/>
  <c r="BZ16" i="6"/>
  <c r="BY16" i="6"/>
  <c r="BX16" i="6"/>
  <c r="BW16" i="6"/>
  <c r="BV16" i="6"/>
  <c r="BU16" i="6"/>
  <c r="BT16" i="6"/>
  <c r="BS16" i="6"/>
  <c r="BR16" i="6"/>
  <c r="BQ16" i="6"/>
  <c r="BP16" i="6"/>
  <c r="BO16" i="6"/>
  <c r="BN16" i="6"/>
  <c r="BM16" i="6"/>
  <c r="BL16" i="6"/>
  <c r="BK16" i="6"/>
  <c r="BJ16" i="6"/>
  <c r="BI16" i="6"/>
  <c r="BH16" i="6"/>
  <c r="BG16" i="6"/>
  <c r="BF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BZ7" i="6"/>
  <c r="BY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K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4" i="6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Q21" i="5" s="1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D17" i="5"/>
  <c r="E17" i="5" s="1"/>
  <c r="F17" i="5" s="1"/>
  <c r="G17" i="5" s="1"/>
  <c r="C17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D19" i="5" s="1"/>
  <c r="BZ7" i="5"/>
  <c r="BY7" i="5"/>
  <c r="BX7" i="5"/>
  <c r="BW7" i="5"/>
  <c r="BV7" i="5"/>
  <c r="BU7" i="5"/>
  <c r="BT7" i="5"/>
  <c r="BS7" i="5"/>
  <c r="BR7" i="5"/>
  <c r="BQ7" i="5"/>
  <c r="BP7" i="5"/>
  <c r="BO7" i="5"/>
  <c r="BN7" i="5"/>
  <c r="BM7" i="5"/>
  <c r="BL7" i="5"/>
  <c r="BK7" i="5"/>
  <c r="BJ7" i="5"/>
  <c r="BI7" i="5"/>
  <c r="BH7" i="5"/>
  <c r="BG7" i="5"/>
  <c r="BF7" i="5"/>
  <c r="BE7" i="5"/>
  <c r="BD7" i="5"/>
  <c r="BC7" i="5"/>
  <c r="BB7" i="5"/>
  <c r="BA7" i="5"/>
  <c r="AZ7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4" i="5"/>
  <c r="BZ20" i="4"/>
  <c r="BY20" i="4"/>
  <c r="BX20" i="4"/>
  <c r="BW20" i="4"/>
  <c r="BV20" i="4"/>
  <c r="BU20" i="4"/>
  <c r="BT20" i="4"/>
  <c r="BS20" i="4"/>
  <c r="BR20" i="4"/>
  <c r="BQ20" i="4"/>
  <c r="BP20" i="4"/>
  <c r="BO20" i="4"/>
  <c r="BN20" i="4"/>
  <c r="BM20" i="4"/>
  <c r="BL20" i="4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BZ16" i="4"/>
  <c r="BY16" i="4"/>
  <c r="BX16" i="4"/>
  <c r="BW16" i="4"/>
  <c r="BV16" i="4"/>
  <c r="BU16" i="4"/>
  <c r="BT16" i="4"/>
  <c r="BS16" i="4"/>
  <c r="BR16" i="4"/>
  <c r="BQ16" i="4"/>
  <c r="BP16" i="4"/>
  <c r="BO16" i="4"/>
  <c r="BN16" i="4"/>
  <c r="BM16" i="4"/>
  <c r="BL16" i="4"/>
  <c r="BK16" i="4"/>
  <c r="BJ16" i="4"/>
  <c r="BI16" i="4"/>
  <c r="BH16" i="4"/>
  <c r="BG16" i="4"/>
  <c r="BF16" i="4"/>
  <c r="BE16" i="4"/>
  <c r="BD16" i="4"/>
  <c r="BC16" i="4"/>
  <c r="BB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BZ7" i="4"/>
  <c r="BY7" i="4"/>
  <c r="BX7" i="4"/>
  <c r="BW7" i="4"/>
  <c r="BV7" i="4"/>
  <c r="BU7" i="4"/>
  <c r="BT7" i="4"/>
  <c r="BS7" i="4"/>
  <c r="BR7" i="4"/>
  <c r="BQ7" i="4"/>
  <c r="BP7" i="4"/>
  <c r="BO7" i="4"/>
  <c r="BN7" i="4"/>
  <c r="BM7" i="4"/>
  <c r="BL7" i="4"/>
  <c r="BK7" i="4"/>
  <c r="BJ7" i="4"/>
  <c r="BI7" i="4"/>
  <c r="BH7" i="4"/>
  <c r="BG7" i="4"/>
  <c r="BF7" i="4"/>
  <c r="BE7" i="4"/>
  <c r="BD7" i="4"/>
  <c r="BC7" i="4"/>
  <c r="BB7" i="4"/>
  <c r="BA7" i="4"/>
  <c r="AZ7" i="4"/>
  <c r="AY7" i="4"/>
  <c r="AX7" i="4"/>
  <c r="AW7" i="4"/>
  <c r="AV7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4" i="4"/>
  <c r="BZ20" i="3"/>
  <c r="BY20" i="3"/>
  <c r="BX20" i="3"/>
  <c r="BW20" i="3"/>
  <c r="BV20" i="3"/>
  <c r="BU20" i="3"/>
  <c r="BT20" i="3"/>
  <c r="BS20" i="3"/>
  <c r="BR20" i="3"/>
  <c r="BQ20" i="3"/>
  <c r="BP20" i="3"/>
  <c r="BO20" i="3"/>
  <c r="BN20" i="3"/>
  <c r="BM20" i="3"/>
  <c r="BL20" i="3"/>
  <c r="BK20" i="3"/>
  <c r="BJ20" i="3"/>
  <c r="BI20" i="3"/>
  <c r="BH20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17" i="3"/>
  <c r="D17" i="3" s="1"/>
  <c r="E17" i="3" s="1"/>
  <c r="F17" i="3" s="1"/>
  <c r="G17" i="3" s="1"/>
  <c r="BZ16" i="3"/>
  <c r="BY16" i="3"/>
  <c r="BX16" i="3"/>
  <c r="BW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BJ16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BZ7" i="3"/>
  <c r="BY7" i="3"/>
  <c r="BX7" i="3"/>
  <c r="BW7" i="3"/>
  <c r="BV7" i="3"/>
  <c r="BU7" i="3"/>
  <c r="BT7" i="3"/>
  <c r="BS7" i="3"/>
  <c r="BR7" i="3"/>
  <c r="BQ7" i="3"/>
  <c r="BP7" i="3"/>
  <c r="BO7" i="3"/>
  <c r="BN7" i="3"/>
  <c r="BM7" i="3"/>
  <c r="BL7" i="3"/>
  <c r="BK7" i="3"/>
  <c r="BJ7" i="3"/>
  <c r="BI7" i="3"/>
  <c r="BH7" i="3"/>
  <c r="BG7" i="3"/>
  <c r="BF7" i="3"/>
  <c r="BE7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4" i="3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17" i="2"/>
  <c r="D17" i="2" s="1"/>
  <c r="E17" i="2" s="1"/>
  <c r="F17" i="2" s="1"/>
  <c r="G17" i="2" s="1"/>
  <c r="H17" i="2" s="1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4" i="2"/>
  <c r="D19" i="21" l="1"/>
  <c r="D21" i="21" s="1"/>
  <c r="D72" i="34"/>
  <c r="D76" i="34"/>
  <c r="F19" i="22"/>
  <c r="D6" i="34"/>
  <c r="D10" i="34"/>
  <c r="D14" i="34"/>
  <c r="D18" i="34"/>
  <c r="D22" i="34"/>
  <c r="D26" i="34"/>
  <c r="D30" i="34"/>
  <c r="D34" i="34"/>
  <c r="D38" i="34"/>
  <c r="D42" i="34"/>
  <c r="D46" i="34"/>
  <c r="D50" i="34"/>
  <c r="D54" i="34"/>
  <c r="D58" i="34"/>
  <c r="D62" i="34"/>
  <c r="D66" i="34"/>
  <c r="D19" i="8"/>
  <c r="B9" i="33" s="1"/>
  <c r="B6" i="33"/>
  <c r="D21" i="5"/>
  <c r="F19" i="5"/>
  <c r="D19" i="30"/>
  <c r="D21" i="30" s="1"/>
  <c r="E19" i="32"/>
  <c r="D19" i="4"/>
  <c r="E19" i="5"/>
  <c r="D19" i="12"/>
  <c r="D19" i="14"/>
  <c r="D19" i="17"/>
  <c r="B18" i="33" s="1"/>
  <c r="D19" i="22"/>
  <c r="D19" i="25"/>
  <c r="E19" i="30"/>
  <c r="D5" i="34"/>
  <c r="D7" i="34"/>
  <c r="D9" i="34"/>
  <c r="D11" i="34"/>
  <c r="D13" i="34"/>
  <c r="D15" i="34"/>
  <c r="D17" i="34"/>
  <c r="D19" i="34"/>
  <c r="D21" i="34"/>
  <c r="D23" i="34"/>
  <c r="D25" i="34"/>
  <c r="D27" i="34"/>
  <c r="D29" i="34"/>
  <c r="D31" i="34"/>
  <c r="D33" i="34"/>
  <c r="D35" i="34"/>
  <c r="D37" i="34"/>
  <c r="D39" i="34"/>
  <c r="D41" i="34"/>
  <c r="D43" i="34"/>
  <c r="D45" i="34"/>
  <c r="D47" i="34"/>
  <c r="D49" i="34"/>
  <c r="D51" i="34"/>
  <c r="D53" i="34"/>
  <c r="D55" i="34"/>
  <c r="D57" i="34"/>
  <c r="D59" i="34"/>
  <c r="D61" i="34"/>
  <c r="D63" i="34"/>
  <c r="D65" i="34"/>
  <c r="D67" i="34"/>
  <c r="D69" i="34"/>
  <c r="D71" i="34"/>
  <c r="D73" i="34"/>
  <c r="D75" i="34"/>
  <c r="D77" i="34"/>
  <c r="D19" i="15"/>
  <c r="B16" i="33" s="1"/>
  <c r="D19" i="18"/>
  <c r="B19" i="33" s="1"/>
  <c r="E19" i="11"/>
  <c r="E21" i="11" s="1"/>
  <c r="F19" i="32"/>
  <c r="D18" i="7"/>
  <c r="D20" i="10"/>
  <c r="D19" i="20"/>
  <c r="D19" i="23"/>
  <c r="B24" i="33" s="1"/>
  <c r="D19" i="31"/>
  <c r="E19" i="3"/>
  <c r="F19" i="6"/>
  <c r="D7" i="33" s="1"/>
  <c r="E20" i="10"/>
  <c r="C11" i="33" s="1"/>
  <c r="H20" i="10"/>
  <c r="F11" i="33" s="1"/>
  <c r="H38" i="33"/>
  <c r="E19" i="6"/>
  <c r="F19" i="28"/>
  <c r="F21" i="28" s="1"/>
  <c r="D19" i="11"/>
  <c r="B12" i="33" s="1"/>
  <c r="D19" i="29"/>
  <c r="E17" i="29"/>
  <c r="F17" i="29" s="1"/>
  <c r="G17" i="29" s="1"/>
  <c r="F19" i="27"/>
  <c r="F21" i="27" s="1"/>
  <c r="E19" i="27"/>
  <c r="E19" i="25"/>
  <c r="E21" i="25" s="1"/>
  <c r="E19" i="20"/>
  <c r="H19" i="20"/>
  <c r="F21" i="33" s="1"/>
  <c r="E19" i="16"/>
  <c r="E17" i="13"/>
  <c r="F17" i="13" s="1"/>
  <c r="G17" i="13" s="1"/>
  <c r="H17" i="13" s="1"/>
  <c r="D19" i="13"/>
  <c r="G20" i="10"/>
  <c r="E19" i="9"/>
  <c r="C10" i="33" s="1"/>
  <c r="H17" i="6"/>
  <c r="I17" i="6" s="1"/>
  <c r="J17" i="6" s="1"/>
  <c r="K17" i="6" s="1"/>
  <c r="L17" i="6" s="1"/>
  <c r="M17" i="6" s="1"/>
  <c r="N17" i="6" s="1"/>
  <c r="G19" i="6"/>
  <c r="D19" i="6"/>
  <c r="D21" i="6" s="1"/>
  <c r="F19" i="3"/>
  <c r="F21" i="3" s="1"/>
  <c r="F19" i="2"/>
  <c r="D3" i="33" s="1"/>
  <c r="D19" i="2"/>
  <c r="D21" i="2" s="1"/>
  <c r="G19" i="2"/>
  <c r="E3" i="33" s="1"/>
  <c r="B5" i="33"/>
  <c r="D21" i="4"/>
  <c r="G17" i="4"/>
  <c r="H17" i="4" s="1"/>
  <c r="I17" i="4" s="1"/>
  <c r="F19" i="4"/>
  <c r="C6" i="33"/>
  <c r="E21" i="5"/>
  <c r="G16" i="7"/>
  <c r="H16" i="7" s="1"/>
  <c r="I16" i="7" s="1"/>
  <c r="F18" i="7"/>
  <c r="I17" i="8"/>
  <c r="J17" i="8" s="1"/>
  <c r="K17" i="8" s="1"/>
  <c r="H19" i="8"/>
  <c r="H17" i="9"/>
  <c r="I17" i="9" s="1"/>
  <c r="J17" i="9" s="1"/>
  <c r="G19" i="9"/>
  <c r="J18" i="10"/>
  <c r="K18" i="10" s="1"/>
  <c r="L18" i="10" s="1"/>
  <c r="I20" i="10"/>
  <c r="G19" i="4"/>
  <c r="J17" i="14"/>
  <c r="K17" i="14" s="1"/>
  <c r="L17" i="14" s="1"/>
  <c r="I19" i="14"/>
  <c r="G21" i="2"/>
  <c r="I17" i="2"/>
  <c r="J17" i="2" s="1"/>
  <c r="K17" i="2" s="1"/>
  <c r="H19" i="2"/>
  <c r="C4" i="33"/>
  <c r="E21" i="3"/>
  <c r="H17" i="3"/>
  <c r="I17" i="3" s="1"/>
  <c r="J17" i="3" s="1"/>
  <c r="G19" i="3"/>
  <c r="H17" i="5"/>
  <c r="G19" i="5"/>
  <c r="E19" i="4"/>
  <c r="H19" i="4"/>
  <c r="D6" i="33"/>
  <c r="F21" i="5"/>
  <c r="E7" i="33"/>
  <c r="G21" i="6"/>
  <c r="B8" i="33"/>
  <c r="D20" i="7"/>
  <c r="B14" i="33"/>
  <c r="D21" i="13"/>
  <c r="F17" i="15"/>
  <c r="G17" i="15" s="1"/>
  <c r="H17" i="15" s="1"/>
  <c r="E19" i="15"/>
  <c r="E17" i="19"/>
  <c r="F17" i="19" s="1"/>
  <c r="G17" i="19" s="1"/>
  <c r="D19" i="19"/>
  <c r="F17" i="21"/>
  <c r="G17" i="21" s="1"/>
  <c r="H17" i="21" s="1"/>
  <c r="E19" i="21"/>
  <c r="E19" i="2"/>
  <c r="D19" i="3"/>
  <c r="K20" i="10"/>
  <c r="H22" i="10"/>
  <c r="F19" i="14"/>
  <c r="E19" i="19"/>
  <c r="B11" i="33"/>
  <c r="D22" i="10"/>
  <c r="E11" i="33"/>
  <c r="G22" i="10"/>
  <c r="C12" i="33"/>
  <c r="H17" i="11"/>
  <c r="I17" i="11" s="1"/>
  <c r="G19" i="11"/>
  <c r="K17" i="16"/>
  <c r="L17" i="16" s="1"/>
  <c r="M17" i="16" s="1"/>
  <c r="J19" i="16"/>
  <c r="F17" i="18"/>
  <c r="G17" i="18" s="1"/>
  <c r="H17" i="18" s="1"/>
  <c r="E19" i="18"/>
  <c r="B23" i="33"/>
  <c r="D21" i="22"/>
  <c r="L19" i="6"/>
  <c r="G19" i="8"/>
  <c r="D21" i="8"/>
  <c r="E22" i="10"/>
  <c r="D21" i="15"/>
  <c r="C7" i="33"/>
  <c r="E21" i="6"/>
  <c r="E19" i="12"/>
  <c r="F17" i="12"/>
  <c r="D21" i="17"/>
  <c r="G17" i="17"/>
  <c r="H17" i="17" s="1"/>
  <c r="I17" i="17" s="1"/>
  <c r="F19" i="17"/>
  <c r="C21" i="33"/>
  <c r="E21" i="20"/>
  <c r="J17" i="20"/>
  <c r="K17" i="20" s="1"/>
  <c r="L17" i="20" s="1"/>
  <c r="I19" i="20"/>
  <c r="H19" i="6"/>
  <c r="K19" i="6"/>
  <c r="J19" i="6"/>
  <c r="F21" i="6"/>
  <c r="E18" i="7"/>
  <c r="H18" i="7"/>
  <c r="F19" i="8"/>
  <c r="I19" i="8"/>
  <c r="E19" i="8"/>
  <c r="F19" i="9"/>
  <c r="D19" i="9"/>
  <c r="F20" i="10"/>
  <c r="F19" i="11"/>
  <c r="G19" i="16"/>
  <c r="B15" i="33"/>
  <c r="D21" i="14"/>
  <c r="C17" i="33"/>
  <c r="E21" i="16"/>
  <c r="B22" i="33"/>
  <c r="E17" i="24"/>
  <c r="F17" i="24" s="1"/>
  <c r="G17" i="24" s="1"/>
  <c r="D20" i="24"/>
  <c r="D29" i="33"/>
  <c r="G19" i="14"/>
  <c r="J19" i="14"/>
  <c r="H19" i="16"/>
  <c r="E19" i="17"/>
  <c r="F19" i="18"/>
  <c r="F19" i="19"/>
  <c r="F19" i="20"/>
  <c r="G19" i="21"/>
  <c r="G17" i="22"/>
  <c r="H17" i="22" s="1"/>
  <c r="I17" i="22" s="1"/>
  <c r="D23" i="33"/>
  <c r="F21" i="22"/>
  <c r="F17" i="23"/>
  <c r="G17" i="23" s="1"/>
  <c r="H17" i="23" s="1"/>
  <c r="E19" i="23"/>
  <c r="H21" i="20"/>
  <c r="F19" i="21"/>
  <c r="B21" i="33"/>
  <c r="D21" i="20"/>
  <c r="C26" i="33"/>
  <c r="G17" i="25"/>
  <c r="H17" i="25" s="1"/>
  <c r="I17" i="25" s="1"/>
  <c r="F19" i="25"/>
  <c r="E19" i="14"/>
  <c r="H19" i="14"/>
  <c r="K19" i="14"/>
  <c r="F19" i="16"/>
  <c r="I19" i="16"/>
  <c r="D19" i="16"/>
  <c r="G19" i="18"/>
  <c r="D21" i="18"/>
  <c r="G19" i="20"/>
  <c r="J19" i="20"/>
  <c r="B26" i="33"/>
  <c r="D21" i="25"/>
  <c r="C28" i="33"/>
  <c r="E21" i="27"/>
  <c r="H17" i="27"/>
  <c r="I17" i="27" s="1"/>
  <c r="J17" i="27" s="1"/>
  <c r="G19" i="27"/>
  <c r="G19" i="29"/>
  <c r="H17" i="29"/>
  <c r="I17" i="29" s="1"/>
  <c r="J17" i="29" s="1"/>
  <c r="D21" i="23"/>
  <c r="E19" i="28"/>
  <c r="B27" i="33"/>
  <c r="D21" i="26"/>
  <c r="F17" i="26"/>
  <c r="G17" i="26" s="1"/>
  <c r="H17" i="26" s="1"/>
  <c r="E19" i="26"/>
  <c r="H19" i="28"/>
  <c r="I17" i="28"/>
  <c r="J17" i="28" s="1"/>
  <c r="K17" i="28" s="1"/>
  <c r="E19" i="22"/>
  <c r="F19" i="23"/>
  <c r="F20" i="24"/>
  <c r="B30" i="33"/>
  <c r="D21" i="29"/>
  <c r="C31" i="33"/>
  <c r="E21" i="30"/>
  <c r="D19" i="27"/>
  <c r="D19" i="28"/>
  <c r="G19" i="28"/>
  <c r="J19" i="28"/>
  <c r="B31" i="33"/>
  <c r="G17" i="30"/>
  <c r="H17" i="30" s="1"/>
  <c r="I17" i="30" s="1"/>
  <c r="F19" i="30"/>
  <c r="D33" i="33"/>
  <c r="F21" i="32"/>
  <c r="E19" i="29"/>
  <c r="B32" i="33"/>
  <c r="D21" i="31"/>
  <c r="F17" i="31"/>
  <c r="G17" i="31" s="1"/>
  <c r="H17" i="31" s="1"/>
  <c r="E19" i="31"/>
  <c r="C33" i="33"/>
  <c r="E21" i="32"/>
  <c r="H17" i="32"/>
  <c r="I17" i="32" s="1"/>
  <c r="J17" i="32" s="1"/>
  <c r="G19" i="32"/>
  <c r="Q21" i="26"/>
  <c r="D19" i="32"/>
  <c r="F4" i="34"/>
  <c r="I4" i="34"/>
  <c r="F5" i="34"/>
  <c r="I5" i="34"/>
  <c r="F6" i="34"/>
  <c r="I6" i="34"/>
  <c r="F7" i="34"/>
  <c r="I7" i="34"/>
  <c r="F8" i="34"/>
  <c r="I8" i="34"/>
  <c r="F9" i="34"/>
  <c r="I9" i="34"/>
  <c r="F10" i="34"/>
  <c r="I10" i="34"/>
  <c r="F11" i="34"/>
  <c r="I11" i="34"/>
  <c r="F12" i="34"/>
  <c r="I12" i="34"/>
  <c r="F13" i="34"/>
  <c r="I13" i="34"/>
  <c r="F14" i="34"/>
  <c r="I14" i="34"/>
  <c r="F15" i="34"/>
  <c r="I15" i="34"/>
  <c r="F16" i="34"/>
  <c r="I16" i="34"/>
  <c r="F17" i="34"/>
  <c r="I17" i="34"/>
  <c r="F18" i="34"/>
  <c r="I18" i="34"/>
  <c r="F19" i="34"/>
  <c r="I19" i="34"/>
  <c r="F20" i="34"/>
  <c r="I20" i="34"/>
  <c r="F21" i="34"/>
  <c r="I21" i="34"/>
  <c r="F22" i="34"/>
  <c r="I22" i="34"/>
  <c r="F23" i="34"/>
  <c r="I23" i="34"/>
  <c r="F24" i="34"/>
  <c r="I24" i="34"/>
  <c r="F25" i="34"/>
  <c r="I25" i="34"/>
  <c r="F26" i="34"/>
  <c r="I26" i="34"/>
  <c r="F27" i="34"/>
  <c r="I27" i="34"/>
  <c r="F28" i="34"/>
  <c r="I28" i="34"/>
  <c r="F29" i="34"/>
  <c r="I29" i="34"/>
  <c r="F30" i="34"/>
  <c r="I30" i="34"/>
  <c r="F31" i="34"/>
  <c r="I31" i="34"/>
  <c r="F32" i="34"/>
  <c r="I32" i="34"/>
  <c r="F33" i="34"/>
  <c r="I33" i="34"/>
  <c r="F34" i="34"/>
  <c r="I34" i="34"/>
  <c r="F35" i="34"/>
  <c r="I35" i="34"/>
  <c r="F36" i="34"/>
  <c r="I36" i="34"/>
  <c r="F37" i="34"/>
  <c r="I37" i="34"/>
  <c r="F38" i="34"/>
  <c r="I38" i="34"/>
  <c r="F39" i="34"/>
  <c r="I39" i="34"/>
  <c r="F40" i="34"/>
  <c r="I40" i="34"/>
  <c r="F41" i="34"/>
  <c r="I41" i="34"/>
  <c r="F42" i="34"/>
  <c r="I42" i="34"/>
  <c r="F43" i="34"/>
  <c r="I43" i="34"/>
  <c r="F44" i="34"/>
  <c r="I44" i="34"/>
  <c r="F45" i="34"/>
  <c r="I45" i="34"/>
  <c r="F46" i="34"/>
  <c r="I46" i="34"/>
  <c r="F47" i="34"/>
  <c r="I47" i="34"/>
  <c r="F48" i="34"/>
  <c r="I48" i="34"/>
  <c r="F49" i="34"/>
  <c r="I49" i="34"/>
  <c r="F50" i="34"/>
  <c r="I50" i="34"/>
  <c r="F51" i="34"/>
  <c r="I51" i="34"/>
  <c r="F52" i="34"/>
  <c r="I52" i="34"/>
  <c r="F53" i="34"/>
  <c r="I53" i="34"/>
  <c r="F54" i="34"/>
  <c r="I54" i="34"/>
  <c r="F55" i="34"/>
  <c r="I55" i="34"/>
  <c r="F56" i="34"/>
  <c r="I56" i="34"/>
  <c r="F57" i="34"/>
  <c r="I57" i="34"/>
  <c r="F58" i="34"/>
  <c r="I58" i="34"/>
  <c r="F59" i="34"/>
  <c r="I59" i="34"/>
  <c r="F60" i="34"/>
  <c r="I60" i="34"/>
  <c r="F61" i="34"/>
  <c r="I61" i="34"/>
  <c r="F62" i="34"/>
  <c r="I62" i="34"/>
  <c r="F63" i="34"/>
  <c r="I63" i="34"/>
  <c r="F64" i="34"/>
  <c r="I64" i="34"/>
  <c r="F65" i="34"/>
  <c r="I65" i="34"/>
  <c r="F66" i="34"/>
  <c r="I66" i="34"/>
  <c r="F67" i="34"/>
  <c r="I67" i="34"/>
  <c r="F68" i="34"/>
  <c r="I68" i="34"/>
  <c r="F69" i="34"/>
  <c r="I69" i="34"/>
  <c r="F70" i="34"/>
  <c r="I70" i="34"/>
  <c r="F71" i="34"/>
  <c r="I71" i="34"/>
  <c r="F72" i="34"/>
  <c r="I72" i="34"/>
  <c r="F73" i="34"/>
  <c r="I73" i="34"/>
  <c r="F74" i="34"/>
  <c r="I74" i="34"/>
  <c r="F75" i="34"/>
  <c r="I75" i="34"/>
  <c r="F76" i="34"/>
  <c r="I76" i="34"/>
  <c r="F77" i="34"/>
  <c r="I77" i="34"/>
  <c r="F78" i="34"/>
  <c r="I78" i="34"/>
  <c r="D28" i="33" l="1"/>
  <c r="K19" i="20"/>
  <c r="L19" i="16"/>
  <c r="L21" i="16" s="1"/>
  <c r="G19" i="13"/>
  <c r="J20" i="10"/>
  <c r="D79" i="34"/>
  <c r="G19" i="26"/>
  <c r="H19" i="32"/>
  <c r="G19" i="22"/>
  <c r="G21" i="22" s="1"/>
  <c r="E20" i="24"/>
  <c r="B13" i="33"/>
  <c r="D21" i="12"/>
  <c r="I17" i="13"/>
  <c r="J17" i="13" s="1"/>
  <c r="H19" i="13"/>
  <c r="B7" i="33"/>
  <c r="G18" i="7"/>
  <c r="G19" i="25"/>
  <c r="D21" i="11"/>
  <c r="I19" i="13"/>
  <c r="D4" i="33"/>
  <c r="I19" i="2"/>
  <c r="F21" i="2"/>
  <c r="K19" i="16"/>
  <c r="K21" i="16" s="1"/>
  <c r="I19" i="9"/>
  <c r="M19" i="6"/>
  <c r="G19" i="30"/>
  <c r="E31" i="33" s="1"/>
  <c r="H19" i="9"/>
  <c r="F10" i="33" s="1"/>
  <c r="E21" i="9"/>
  <c r="B3" i="33"/>
  <c r="H19" i="22"/>
  <c r="H19" i="17"/>
  <c r="G19" i="17"/>
  <c r="G21" i="17" s="1"/>
  <c r="E19" i="13"/>
  <c r="H19" i="29"/>
  <c r="G19" i="23"/>
  <c r="H19" i="11"/>
  <c r="I19" i="29"/>
  <c r="I21" i="29" s="1"/>
  <c r="F19" i="29"/>
  <c r="H19" i="27"/>
  <c r="H19" i="25"/>
  <c r="F19" i="15"/>
  <c r="G19" i="15"/>
  <c r="G21" i="15" s="1"/>
  <c r="F19" i="13"/>
  <c r="J19" i="8"/>
  <c r="O17" i="6"/>
  <c r="N19" i="6"/>
  <c r="I19" i="6"/>
  <c r="J19" i="2"/>
  <c r="J21" i="2" s="1"/>
  <c r="E33" i="33"/>
  <c r="G21" i="32"/>
  <c r="J17" i="30"/>
  <c r="I19" i="30"/>
  <c r="G30" i="33"/>
  <c r="E29" i="33"/>
  <c r="G21" i="28"/>
  <c r="D25" i="33"/>
  <c r="F22" i="24"/>
  <c r="K19" i="28"/>
  <c r="L17" i="28"/>
  <c r="I17" i="26"/>
  <c r="H19" i="26"/>
  <c r="E24" i="33"/>
  <c r="G21" i="23"/>
  <c r="E28" i="33"/>
  <c r="G21" i="27"/>
  <c r="E21" i="33"/>
  <c r="G21" i="20"/>
  <c r="D17" i="33"/>
  <c r="F21" i="16"/>
  <c r="I15" i="33"/>
  <c r="K21" i="14"/>
  <c r="D26" i="33"/>
  <c r="F21" i="25"/>
  <c r="D22" i="33"/>
  <c r="F21" i="21"/>
  <c r="I21" i="33"/>
  <c r="K21" i="20"/>
  <c r="D20" i="33"/>
  <c r="F21" i="19"/>
  <c r="H17" i="24"/>
  <c r="G20" i="24"/>
  <c r="E18" i="33"/>
  <c r="B10" i="33"/>
  <c r="D21" i="9"/>
  <c r="G10" i="33"/>
  <c r="I21" i="9"/>
  <c r="D9" i="33"/>
  <c r="F21" i="8"/>
  <c r="F8" i="33"/>
  <c r="H20" i="7"/>
  <c r="H7" i="33"/>
  <c r="J21" i="6"/>
  <c r="F7" i="33"/>
  <c r="H21" i="6"/>
  <c r="G21" i="33"/>
  <c r="I21" i="20"/>
  <c r="K17" i="13"/>
  <c r="J19" i="13"/>
  <c r="G17" i="12"/>
  <c r="F19" i="12"/>
  <c r="F12" i="33"/>
  <c r="H21" i="11"/>
  <c r="H11" i="33"/>
  <c r="J22" i="10"/>
  <c r="H9" i="33"/>
  <c r="J21" i="8"/>
  <c r="H17" i="33"/>
  <c r="J21" i="16"/>
  <c r="I19" i="11"/>
  <c r="J17" i="11"/>
  <c r="C20" i="33"/>
  <c r="E21" i="19"/>
  <c r="E16" i="33"/>
  <c r="C22" i="33"/>
  <c r="E21" i="21"/>
  <c r="H17" i="19"/>
  <c r="G19" i="19"/>
  <c r="F5" i="33"/>
  <c r="H21" i="4"/>
  <c r="I17" i="5"/>
  <c r="H19" i="5"/>
  <c r="L17" i="2"/>
  <c r="K19" i="2"/>
  <c r="G15" i="33"/>
  <c r="I21" i="14"/>
  <c r="M18" i="10"/>
  <c r="L20" i="10"/>
  <c r="F9" i="33"/>
  <c r="H21" i="8"/>
  <c r="J16" i="7"/>
  <c r="I18" i="7"/>
  <c r="D5" i="33"/>
  <c r="F21" i="4"/>
  <c r="F19" i="31"/>
  <c r="H19" i="30"/>
  <c r="F19" i="26"/>
  <c r="I17" i="31"/>
  <c r="H19" i="31"/>
  <c r="C30" i="33"/>
  <c r="E21" i="29"/>
  <c r="D31" i="33"/>
  <c r="F21" i="30"/>
  <c r="H29" i="33"/>
  <c r="J21" i="28"/>
  <c r="B28" i="33"/>
  <c r="D21" i="27"/>
  <c r="E27" i="33"/>
  <c r="G21" i="26"/>
  <c r="C23" i="33"/>
  <c r="E21" i="22"/>
  <c r="C27" i="33"/>
  <c r="E21" i="26"/>
  <c r="C29" i="33"/>
  <c r="E21" i="28"/>
  <c r="F28" i="33"/>
  <c r="H21" i="27"/>
  <c r="E26" i="33"/>
  <c r="G21" i="25"/>
  <c r="E30" i="33"/>
  <c r="G21" i="29"/>
  <c r="F26" i="33"/>
  <c r="H21" i="25"/>
  <c r="H21" i="33"/>
  <c r="J21" i="20"/>
  <c r="B17" i="33"/>
  <c r="D21" i="16"/>
  <c r="G17" i="33"/>
  <c r="I21" i="16"/>
  <c r="C15" i="33"/>
  <c r="E21" i="14"/>
  <c r="F14" i="33"/>
  <c r="H21" i="13"/>
  <c r="E23" i="33"/>
  <c r="I17" i="23"/>
  <c r="H19" i="23"/>
  <c r="J17" i="22"/>
  <c r="I19" i="22"/>
  <c r="D21" i="33"/>
  <c r="F21" i="20"/>
  <c r="C18" i="33"/>
  <c r="E21" i="17"/>
  <c r="F17" i="33"/>
  <c r="H21" i="16"/>
  <c r="E15" i="33"/>
  <c r="G21" i="14"/>
  <c r="B25" i="33"/>
  <c r="D22" i="24"/>
  <c r="D12" i="33"/>
  <c r="F21" i="11"/>
  <c r="D11" i="33"/>
  <c r="F22" i="10"/>
  <c r="C9" i="33"/>
  <c r="E21" i="8"/>
  <c r="G9" i="33"/>
  <c r="I21" i="8"/>
  <c r="I7" i="33"/>
  <c r="K21" i="6"/>
  <c r="J17" i="17"/>
  <c r="I19" i="17"/>
  <c r="E14" i="33"/>
  <c r="G21" i="13"/>
  <c r="I17" i="18"/>
  <c r="H19" i="18"/>
  <c r="E12" i="33"/>
  <c r="G21" i="11"/>
  <c r="C3" i="33"/>
  <c r="E21" i="2"/>
  <c r="B20" i="33"/>
  <c r="D21" i="19"/>
  <c r="I17" i="15"/>
  <c r="H19" i="15"/>
  <c r="E6" i="33"/>
  <c r="G21" i="5"/>
  <c r="K17" i="3"/>
  <c r="J19" i="3"/>
  <c r="F3" i="33"/>
  <c r="H21" i="2"/>
  <c r="K7" i="33"/>
  <c r="M21" i="6"/>
  <c r="G11" i="33"/>
  <c r="I22" i="10"/>
  <c r="K17" i="9"/>
  <c r="J19" i="9"/>
  <c r="D8" i="33"/>
  <c r="F20" i="7"/>
  <c r="I19" i="28"/>
  <c r="I19" i="27"/>
  <c r="B33" i="33"/>
  <c r="D21" i="32"/>
  <c r="F33" i="33"/>
  <c r="H21" i="32"/>
  <c r="K17" i="32"/>
  <c r="J19" i="32"/>
  <c r="C32" i="33"/>
  <c r="E21" i="31"/>
  <c r="G21" i="30"/>
  <c r="F30" i="33"/>
  <c r="H21" i="29"/>
  <c r="B29" i="33"/>
  <c r="D21" i="28"/>
  <c r="D24" i="33"/>
  <c r="F21" i="23"/>
  <c r="F23" i="33"/>
  <c r="H21" i="22"/>
  <c r="F29" i="33"/>
  <c r="H21" i="28"/>
  <c r="K17" i="29"/>
  <c r="J19" i="29"/>
  <c r="K17" i="27"/>
  <c r="J19" i="27"/>
  <c r="E19" i="33"/>
  <c r="G21" i="18"/>
  <c r="J17" i="33"/>
  <c r="D16" i="33"/>
  <c r="F21" i="15"/>
  <c r="F15" i="33"/>
  <c r="H21" i="14"/>
  <c r="J17" i="25"/>
  <c r="I19" i="25"/>
  <c r="C24" i="33"/>
  <c r="E21" i="23"/>
  <c r="C25" i="33"/>
  <c r="E22" i="24"/>
  <c r="E22" i="33"/>
  <c r="G21" i="21"/>
  <c r="D19" i="33"/>
  <c r="F21" i="18"/>
  <c r="F18" i="33"/>
  <c r="H21" i="17"/>
  <c r="I17" i="33"/>
  <c r="H15" i="33"/>
  <c r="J21" i="14"/>
  <c r="E17" i="33"/>
  <c r="G21" i="16"/>
  <c r="G14" i="33"/>
  <c r="I21" i="13"/>
  <c r="D10" i="33"/>
  <c r="F21" i="9"/>
  <c r="C8" i="33"/>
  <c r="E20" i="7"/>
  <c r="L7" i="33"/>
  <c r="N21" i="6"/>
  <c r="M17" i="20"/>
  <c r="L19" i="20"/>
  <c r="D18" i="33"/>
  <c r="F21" i="17"/>
  <c r="C13" i="33"/>
  <c r="E21" i="12"/>
  <c r="E9" i="33"/>
  <c r="G21" i="8"/>
  <c r="J7" i="33"/>
  <c r="L21" i="6"/>
  <c r="C19" i="33"/>
  <c r="E21" i="18"/>
  <c r="N17" i="16"/>
  <c r="M19" i="16"/>
  <c r="D15" i="33"/>
  <c r="F21" i="14"/>
  <c r="I11" i="33"/>
  <c r="K22" i="10"/>
  <c r="H21" i="9"/>
  <c r="E8" i="33"/>
  <c r="G20" i="7"/>
  <c r="B4" i="33"/>
  <c r="B34" i="33" s="1"/>
  <c r="D21" i="3"/>
  <c r="I17" i="21"/>
  <c r="H19" i="21"/>
  <c r="C16" i="33"/>
  <c r="E21" i="15"/>
  <c r="C5" i="33"/>
  <c r="E21" i="4"/>
  <c r="G3" i="33"/>
  <c r="I21" i="2"/>
  <c r="H3" i="33"/>
  <c r="E4" i="33"/>
  <c r="G21" i="3"/>
  <c r="M17" i="14"/>
  <c r="L19" i="14"/>
  <c r="E5" i="33"/>
  <c r="G21" i="4"/>
  <c r="E10" i="33"/>
  <c r="G21" i="9"/>
  <c r="L17" i="8"/>
  <c r="K19" i="8"/>
  <c r="J17" i="4"/>
  <c r="I19" i="4"/>
  <c r="G19" i="31"/>
  <c r="I19" i="32"/>
  <c r="H19" i="3"/>
  <c r="I19" i="3"/>
  <c r="E21" i="13" l="1"/>
  <c r="C14" i="33"/>
  <c r="D30" i="33"/>
  <c r="F21" i="29"/>
  <c r="F21" i="13"/>
  <c r="D14" i="33"/>
  <c r="P17" i="6"/>
  <c r="O19" i="6"/>
  <c r="G7" i="33"/>
  <c r="I21" i="6"/>
  <c r="F4" i="33"/>
  <c r="H21" i="3"/>
  <c r="G5" i="33"/>
  <c r="I21" i="4"/>
  <c r="N17" i="14"/>
  <c r="M19" i="14"/>
  <c r="H4" i="34"/>
  <c r="B36" i="33"/>
  <c r="F16" i="33"/>
  <c r="H21" i="15"/>
  <c r="J17" i="18"/>
  <c r="I19" i="18"/>
  <c r="G4" i="33"/>
  <c r="I21" i="3"/>
  <c r="G33" i="33"/>
  <c r="I21" i="32"/>
  <c r="K17" i="4"/>
  <c r="J19" i="4"/>
  <c r="G26" i="33"/>
  <c r="I21" i="25"/>
  <c r="H30" i="33"/>
  <c r="J21" i="29"/>
  <c r="G28" i="33"/>
  <c r="I21" i="27"/>
  <c r="L17" i="9"/>
  <c r="K19" i="9"/>
  <c r="J17" i="15"/>
  <c r="I19" i="15"/>
  <c r="K17" i="17"/>
  <c r="J19" i="17"/>
  <c r="G23" i="33"/>
  <c r="I21" i="22"/>
  <c r="J17" i="23"/>
  <c r="I19" i="23"/>
  <c r="D27" i="33"/>
  <c r="F21" i="26"/>
  <c r="D32" i="33"/>
  <c r="F21" i="31"/>
  <c r="N18" i="10"/>
  <c r="M20" i="10"/>
  <c r="M17" i="2"/>
  <c r="L19" i="2"/>
  <c r="I17" i="19"/>
  <c r="H19" i="19"/>
  <c r="H14" i="33"/>
  <c r="J21" i="13"/>
  <c r="E25" i="33"/>
  <c r="G22" i="24"/>
  <c r="J17" i="26"/>
  <c r="I19" i="26"/>
  <c r="G31" i="33"/>
  <c r="I21" i="30"/>
  <c r="M17" i="8"/>
  <c r="L19" i="8"/>
  <c r="J17" i="21"/>
  <c r="I19" i="21"/>
  <c r="O17" i="16"/>
  <c r="N19" i="16"/>
  <c r="N17" i="20"/>
  <c r="M19" i="20"/>
  <c r="L17" i="27"/>
  <c r="K19" i="27"/>
  <c r="L17" i="32"/>
  <c r="K19" i="32"/>
  <c r="H10" i="33"/>
  <c r="J21" i="9"/>
  <c r="L17" i="3"/>
  <c r="K19" i="3"/>
  <c r="G18" i="33"/>
  <c r="I21" i="17"/>
  <c r="F24" i="33"/>
  <c r="H21" i="23"/>
  <c r="J17" i="31"/>
  <c r="I19" i="31"/>
  <c r="F31" i="33"/>
  <c r="H21" i="30"/>
  <c r="K16" i="7"/>
  <c r="J18" i="7"/>
  <c r="J11" i="33"/>
  <c r="L22" i="10"/>
  <c r="I3" i="33"/>
  <c r="K21" i="2"/>
  <c r="J17" i="5"/>
  <c r="I19" i="5"/>
  <c r="E20" i="33"/>
  <c r="G21" i="19"/>
  <c r="G12" i="33"/>
  <c r="I21" i="11"/>
  <c r="H17" i="12"/>
  <c r="G19" i="12"/>
  <c r="F27" i="33"/>
  <c r="H21" i="26"/>
  <c r="I29" i="33"/>
  <c r="K21" i="28"/>
  <c r="E32" i="33"/>
  <c r="G21" i="31"/>
  <c r="I9" i="33"/>
  <c r="K21" i="8"/>
  <c r="J15" i="33"/>
  <c r="L21" i="14"/>
  <c r="F22" i="33"/>
  <c r="H21" i="21"/>
  <c r="K17" i="33"/>
  <c r="M21" i="16"/>
  <c r="J21" i="33"/>
  <c r="L21" i="20"/>
  <c r="K17" i="25"/>
  <c r="J19" i="25"/>
  <c r="H28" i="33"/>
  <c r="J21" i="27"/>
  <c r="L17" i="29"/>
  <c r="K19" i="29"/>
  <c r="H33" i="33"/>
  <c r="J21" i="32"/>
  <c r="G29" i="33"/>
  <c r="I21" i="28"/>
  <c r="H4" i="33"/>
  <c r="J21" i="3"/>
  <c r="F19" i="33"/>
  <c r="H21" i="18"/>
  <c r="K17" i="22"/>
  <c r="J19" i="22"/>
  <c r="F32" i="33"/>
  <c r="H21" i="31"/>
  <c r="G8" i="33"/>
  <c r="I20" i="7"/>
  <c r="F6" i="33"/>
  <c r="H21" i="5"/>
  <c r="K17" i="11"/>
  <c r="J19" i="11"/>
  <c r="D13" i="33"/>
  <c r="D34" i="33" s="1"/>
  <c r="F21" i="12"/>
  <c r="L17" i="13"/>
  <c r="K19" i="13"/>
  <c r="I17" i="24"/>
  <c r="H20" i="24"/>
  <c r="M17" i="28"/>
  <c r="L19" i="28"/>
  <c r="K17" i="30"/>
  <c r="J19" i="30"/>
  <c r="C34" i="33"/>
  <c r="Q17" i="6" l="1"/>
  <c r="P19" i="6"/>
  <c r="O21" i="6"/>
  <c r="M7" i="33"/>
  <c r="D36" i="33"/>
  <c r="H6" i="34"/>
  <c r="H31" i="33"/>
  <c r="J21" i="30"/>
  <c r="I14" i="33"/>
  <c r="K21" i="13"/>
  <c r="I30" i="33"/>
  <c r="K21" i="29"/>
  <c r="K21" i="33"/>
  <c r="M21" i="20"/>
  <c r="J9" i="33"/>
  <c r="L21" i="8"/>
  <c r="C36" i="33"/>
  <c r="H5" i="34"/>
  <c r="L17" i="30"/>
  <c r="K19" i="30"/>
  <c r="F25" i="33"/>
  <c r="H22" i="24"/>
  <c r="M17" i="13"/>
  <c r="L19" i="13"/>
  <c r="H12" i="33"/>
  <c r="J21" i="11"/>
  <c r="M17" i="29"/>
  <c r="L19" i="29"/>
  <c r="H26" i="33"/>
  <c r="J21" i="25"/>
  <c r="E13" i="33"/>
  <c r="E34" i="33" s="1"/>
  <c r="G21" i="12"/>
  <c r="G6" i="33"/>
  <c r="I21" i="5"/>
  <c r="L16" i="7"/>
  <c r="K18" i="7"/>
  <c r="G32" i="33"/>
  <c r="I21" i="31"/>
  <c r="I4" i="33"/>
  <c r="K21" i="3"/>
  <c r="I28" i="33"/>
  <c r="K21" i="27"/>
  <c r="O17" i="20"/>
  <c r="N19" i="20"/>
  <c r="G22" i="33"/>
  <c r="I21" i="21"/>
  <c r="N17" i="8"/>
  <c r="M19" i="8"/>
  <c r="G27" i="33"/>
  <c r="I21" i="26"/>
  <c r="F20" i="33"/>
  <c r="H21" i="19"/>
  <c r="N17" i="2"/>
  <c r="M19" i="2"/>
  <c r="L17" i="17"/>
  <c r="K19" i="17"/>
  <c r="I10" i="33"/>
  <c r="K21" i="9"/>
  <c r="L17" i="4"/>
  <c r="K19" i="4"/>
  <c r="K17" i="18"/>
  <c r="J19" i="18"/>
  <c r="O17" i="14"/>
  <c r="N19" i="14"/>
  <c r="N17" i="28"/>
  <c r="M19" i="28"/>
  <c r="L17" i="22"/>
  <c r="K19" i="22"/>
  <c r="H8" i="33"/>
  <c r="J20" i="7"/>
  <c r="M17" i="32"/>
  <c r="L19" i="32"/>
  <c r="P17" i="16"/>
  <c r="O19" i="16"/>
  <c r="J3" i="33"/>
  <c r="L21" i="2"/>
  <c r="O18" i="10"/>
  <c r="N20" i="10"/>
  <c r="K17" i="23"/>
  <c r="J19" i="23"/>
  <c r="H18" i="33"/>
  <c r="J21" i="17"/>
  <c r="K17" i="15"/>
  <c r="J19" i="15"/>
  <c r="H5" i="33"/>
  <c r="J21" i="4"/>
  <c r="G19" i="33"/>
  <c r="I21" i="18"/>
  <c r="K15" i="33"/>
  <c r="M21" i="14"/>
  <c r="J29" i="33"/>
  <c r="L21" i="28"/>
  <c r="J17" i="24"/>
  <c r="I20" i="24"/>
  <c r="L17" i="11"/>
  <c r="K19" i="11"/>
  <c r="H23" i="33"/>
  <c r="J21" i="22"/>
  <c r="L17" i="25"/>
  <c r="K19" i="25"/>
  <c r="H19" i="12"/>
  <c r="I17" i="12"/>
  <c r="K17" i="5"/>
  <c r="J19" i="5"/>
  <c r="K17" i="31"/>
  <c r="J19" i="31"/>
  <c r="M17" i="3"/>
  <c r="L19" i="3"/>
  <c r="I33" i="33"/>
  <c r="K21" i="32"/>
  <c r="M17" i="27"/>
  <c r="L19" i="27"/>
  <c r="L17" i="33"/>
  <c r="N21" i="16"/>
  <c r="K17" i="21"/>
  <c r="J19" i="21"/>
  <c r="K17" i="26"/>
  <c r="J19" i="26"/>
  <c r="J17" i="19"/>
  <c r="I19" i="19"/>
  <c r="K11" i="33"/>
  <c r="M22" i="10"/>
  <c r="G24" i="33"/>
  <c r="I21" i="23"/>
  <c r="G16" i="33"/>
  <c r="I21" i="15"/>
  <c r="M17" i="9"/>
  <c r="L19" i="9"/>
  <c r="J4" i="34"/>
  <c r="E4" i="34"/>
  <c r="Q19" i="6" l="1"/>
  <c r="R17" i="6"/>
  <c r="P21" i="6"/>
  <c r="N7" i="33"/>
  <c r="G20" i="33"/>
  <c r="I21" i="19"/>
  <c r="J4" i="33"/>
  <c r="L21" i="3"/>
  <c r="H6" i="33"/>
  <c r="J21" i="5"/>
  <c r="L17" i="15"/>
  <c r="K19" i="15"/>
  <c r="M17" i="33"/>
  <c r="O21" i="16"/>
  <c r="I23" i="33"/>
  <c r="K21" i="22"/>
  <c r="O17" i="28"/>
  <c r="N19" i="28"/>
  <c r="L17" i="18"/>
  <c r="K19" i="18"/>
  <c r="J30" i="33"/>
  <c r="L21" i="29"/>
  <c r="K4" i="34"/>
  <c r="M4" i="34" s="1"/>
  <c r="G4" i="34"/>
  <c r="N17" i="9"/>
  <c r="M19" i="9"/>
  <c r="H27" i="33"/>
  <c r="J21" i="26"/>
  <c r="L17" i="21"/>
  <c r="K19" i="21"/>
  <c r="J28" i="33"/>
  <c r="L21" i="27"/>
  <c r="H32" i="33"/>
  <c r="J21" i="31"/>
  <c r="J17" i="12"/>
  <c r="I19" i="12"/>
  <c r="M17" i="25"/>
  <c r="L19" i="25"/>
  <c r="I12" i="33"/>
  <c r="K21" i="11"/>
  <c r="K17" i="24"/>
  <c r="J20" i="24"/>
  <c r="H16" i="33"/>
  <c r="J21" i="15"/>
  <c r="L11" i="33"/>
  <c r="N22" i="10"/>
  <c r="J33" i="33"/>
  <c r="L21" i="32"/>
  <c r="K29" i="33"/>
  <c r="M21" i="28"/>
  <c r="H19" i="33"/>
  <c r="J21" i="18"/>
  <c r="M17" i="4"/>
  <c r="L19" i="4"/>
  <c r="I18" i="33"/>
  <c r="K21" i="17"/>
  <c r="O17" i="2"/>
  <c r="N19" i="2"/>
  <c r="O17" i="8"/>
  <c r="N19" i="8"/>
  <c r="L21" i="33"/>
  <c r="N21" i="20"/>
  <c r="M16" i="7"/>
  <c r="L18" i="7"/>
  <c r="N17" i="13"/>
  <c r="M19" i="13"/>
  <c r="I31" i="33"/>
  <c r="K21" i="30"/>
  <c r="L17" i="26"/>
  <c r="K19" i="26"/>
  <c r="N17" i="27"/>
  <c r="M19" i="27"/>
  <c r="L17" i="31"/>
  <c r="K19" i="31"/>
  <c r="F13" i="33"/>
  <c r="F34" i="33" s="1"/>
  <c r="H21" i="12"/>
  <c r="L19" i="11"/>
  <c r="M17" i="11"/>
  <c r="H24" i="33"/>
  <c r="J21" i="23"/>
  <c r="P18" i="10"/>
  <c r="O20" i="10"/>
  <c r="N17" i="32"/>
  <c r="M19" i="32"/>
  <c r="L15" i="33"/>
  <c r="N21" i="14"/>
  <c r="M17" i="17"/>
  <c r="L19" i="17"/>
  <c r="P17" i="20"/>
  <c r="O19" i="20"/>
  <c r="H7" i="34"/>
  <c r="E36" i="33"/>
  <c r="M17" i="30"/>
  <c r="L19" i="30"/>
  <c r="E6" i="34"/>
  <c r="J6" i="34"/>
  <c r="J10" i="33"/>
  <c r="L21" i="9"/>
  <c r="K17" i="19"/>
  <c r="J19" i="19"/>
  <c r="H22" i="33"/>
  <c r="J21" i="21"/>
  <c r="N17" i="3"/>
  <c r="M19" i="3"/>
  <c r="L17" i="5"/>
  <c r="K19" i="5"/>
  <c r="I26" i="33"/>
  <c r="K21" i="25"/>
  <c r="G25" i="33"/>
  <c r="I22" i="24"/>
  <c r="L17" i="23"/>
  <c r="K19" i="23"/>
  <c r="Q17" i="16"/>
  <c r="P19" i="16"/>
  <c r="M17" i="22"/>
  <c r="L19" i="22"/>
  <c r="P17" i="14"/>
  <c r="O19" i="14"/>
  <c r="I5" i="33"/>
  <c r="K21" i="4"/>
  <c r="K3" i="33"/>
  <c r="M21" i="2"/>
  <c r="K9" i="33"/>
  <c r="M21" i="8"/>
  <c r="I8" i="33"/>
  <c r="K20" i="7"/>
  <c r="M19" i="29"/>
  <c r="N17" i="29"/>
  <c r="J14" i="33"/>
  <c r="L21" i="13"/>
  <c r="E5" i="34"/>
  <c r="J5" i="34"/>
  <c r="Q21" i="6" l="1"/>
  <c r="O7" i="33"/>
  <c r="R19" i="6"/>
  <c r="S17" i="6"/>
  <c r="K30" i="33"/>
  <c r="M21" i="29"/>
  <c r="N17" i="22"/>
  <c r="M19" i="22"/>
  <c r="I6" i="33"/>
  <c r="K21" i="5"/>
  <c r="O17" i="3"/>
  <c r="N19" i="3"/>
  <c r="J31" i="33"/>
  <c r="L21" i="30"/>
  <c r="J7" i="34"/>
  <c r="E7" i="34"/>
  <c r="I27" i="33"/>
  <c r="K21" i="26"/>
  <c r="O17" i="13"/>
  <c r="N19" i="13"/>
  <c r="N17" i="4"/>
  <c r="M19" i="4"/>
  <c r="L17" i="24"/>
  <c r="K20" i="24"/>
  <c r="K17" i="12"/>
  <c r="J19" i="12"/>
  <c r="M17" i="21"/>
  <c r="L19" i="21"/>
  <c r="K10" i="33"/>
  <c r="M21" i="9"/>
  <c r="I19" i="33"/>
  <c r="K21" i="18"/>
  <c r="Q17" i="14"/>
  <c r="P19" i="14"/>
  <c r="N17" i="33"/>
  <c r="P21" i="16"/>
  <c r="M17" i="23"/>
  <c r="L19" i="23"/>
  <c r="M17" i="5"/>
  <c r="L19" i="5"/>
  <c r="L17" i="19"/>
  <c r="K19" i="19"/>
  <c r="N17" i="30"/>
  <c r="M19" i="30"/>
  <c r="M21" i="33"/>
  <c r="O21" i="20"/>
  <c r="N17" i="17"/>
  <c r="M19" i="17"/>
  <c r="K33" i="33"/>
  <c r="M21" i="32"/>
  <c r="Q18" i="10"/>
  <c r="P20" i="10"/>
  <c r="N17" i="11"/>
  <c r="M19" i="11"/>
  <c r="H8" i="34"/>
  <c r="F36" i="33"/>
  <c r="K28" i="33"/>
  <c r="M21" i="27"/>
  <c r="M17" i="26"/>
  <c r="L19" i="26"/>
  <c r="J8" i="33"/>
  <c r="L20" i="7"/>
  <c r="L3" i="33"/>
  <c r="N21" i="2"/>
  <c r="N17" i="25"/>
  <c r="M19" i="25"/>
  <c r="O17" i="9"/>
  <c r="N19" i="9"/>
  <c r="M17" i="18"/>
  <c r="L19" i="18"/>
  <c r="M15" i="33"/>
  <c r="O21" i="14"/>
  <c r="I24" i="33"/>
  <c r="K21" i="23"/>
  <c r="H20" i="33"/>
  <c r="J21" i="19"/>
  <c r="J18" i="33"/>
  <c r="L21" i="17"/>
  <c r="M11" i="33"/>
  <c r="O22" i="10"/>
  <c r="M17" i="31"/>
  <c r="L19" i="31"/>
  <c r="P17" i="8"/>
  <c r="O19" i="8"/>
  <c r="J26" i="33"/>
  <c r="L21" i="25"/>
  <c r="P17" i="28"/>
  <c r="O19" i="28"/>
  <c r="M17" i="15"/>
  <c r="L19" i="15"/>
  <c r="K5" i="34"/>
  <c r="M5" i="34" s="1"/>
  <c r="G5" i="34"/>
  <c r="O17" i="29"/>
  <c r="N19" i="29"/>
  <c r="J23" i="33"/>
  <c r="L21" i="22"/>
  <c r="R17" i="16"/>
  <c r="Q19" i="16"/>
  <c r="K4" i="33"/>
  <c r="M21" i="3"/>
  <c r="K6" i="34"/>
  <c r="M6" i="34" s="1"/>
  <c r="G6" i="34"/>
  <c r="Q17" i="20"/>
  <c r="P19" i="20"/>
  <c r="O17" i="32"/>
  <c r="N19" i="32"/>
  <c r="J12" i="33"/>
  <c r="L21" i="11"/>
  <c r="I32" i="33"/>
  <c r="K21" i="31"/>
  <c r="O17" i="27"/>
  <c r="N19" i="27"/>
  <c r="K14" i="33"/>
  <c r="M21" i="13"/>
  <c r="N16" i="7"/>
  <c r="M18" i="7"/>
  <c r="L9" i="33"/>
  <c r="N21" i="8"/>
  <c r="P17" i="2"/>
  <c r="O19" i="2"/>
  <c r="J5" i="33"/>
  <c r="L21" i="4"/>
  <c r="H25" i="33"/>
  <c r="J22" i="24"/>
  <c r="G13" i="33"/>
  <c r="G34" i="33" s="1"/>
  <c r="I21" i="12"/>
  <c r="I22" i="33"/>
  <c r="K21" i="21"/>
  <c r="L29" i="33"/>
  <c r="N21" i="28"/>
  <c r="I16" i="33"/>
  <c r="K21" i="15"/>
  <c r="T17" i="6" l="1"/>
  <c r="S19" i="6"/>
  <c r="P7" i="33"/>
  <c r="R21" i="6"/>
  <c r="M3" i="33"/>
  <c r="O21" i="2"/>
  <c r="N17" i="15"/>
  <c r="M19" i="15"/>
  <c r="Q17" i="8"/>
  <c r="P19" i="8"/>
  <c r="J19" i="33"/>
  <c r="L21" i="18"/>
  <c r="P17" i="9"/>
  <c r="O19" i="9"/>
  <c r="J27" i="33"/>
  <c r="L21" i="26"/>
  <c r="R18" i="10"/>
  <c r="Q20" i="10"/>
  <c r="I20" i="33"/>
  <c r="K21" i="19"/>
  <c r="R17" i="14"/>
  <c r="Q19" i="14"/>
  <c r="G36" i="33"/>
  <c r="H9" i="34"/>
  <c r="Q17" i="2"/>
  <c r="P19" i="2"/>
  <c r="K8" i="33"/>
  <c r="M20" i="7"/>
  <c r="L28" i="33"/>
  <c r="N21" i="27"/>
  <c r="L33" i="33"/>
  <c r="N21" i="32"/>
  <c r="R17" i="20"/>
  <c r="Q19" i="20"/>
  <c r="S17" i="16"/>
  <c r="R19" i="16"/>
  <c r="L30" i="33"/>
  <c r="N21" i="29"/>
  <c r="M29" i="33"/>
  <c r="O21" i="28"/>
  <c r="J32" i="33"/>
  <c r="L21" i="31"/>
  <c r="N17" i="18"/>
  <c r="M19" i="18"/>
  <c r="K26" i="33"/>
  <c r="M21" i="25"/>
  <c r="N17" i="26"/>
  <c r="M19" i="26"/>
  <c r="O17" i="11"/>
  <c r="N19" i="11"/>
  <c r="O17" i="17"/>
  <c r="N19" i="17"/>
  <c r="K31" i="33"/>
  <c r="M21" i="30"/>
  <c r="M17" i="19"/>
  <c r="L19" i="19"/>
  <c r="J24" i="33"/>
  <c r="L21" i="23"/>
  <c r="H13" i="33"/>
  <c r="J21" i="12"/>
  <c r="M17" i="24"/>
  <c r="L20" i="24"/>
  <c r="L14" i="33"/>
  <c r="N21" i="13"/>
  <c r="P17" i="3"/>
  <c r="O19" i="3"/>
  <c r="K23" i="33"/>
  <c r="M21" i="22"/>
  <c r="M19" i="5"/>
  <c r="N17" i="5"/>
  <c r="O17" i="4"/>
  <c r="N19" i="4"/>
  <c r="L4" i="33"/>
  <c r="N21" i="3"/>
  <c r="N21" i="33"/>
  <c r="P21" i="20"/>
  <c r="O17" i="33"/>
  <c r="Q21" i="16"/>
  <c r="K12" i="33"/>
  <c r="M21" i="11"/>
  <c r="K18" i="33"/>
  <c r="M21" i="17"/>
  <c r="N17" i="21"/>
  <c r="M19" i="21"/>
  <c r="I25" i="33"/>
  <c r="K22" i="24"/>
  <c r="O16" i="7"/>
  <c r="N18" i="7"/>
  <c r="P17" i="27"/>
  <c r="O19" i="27"/>
  <c r="P17" i="32"/>
  <c r="O19" i="32"/>
  <c r="P17" i="29"/>
  <c r="O19" i="29"/>
  <c r="J16" i="33"/>
  <c r="L21" i="15"/>
  <c r="Q17" i="28"/>
  <c r="P19" i="28"/>
  <c r="M9" i="33"/>
  <c r="O21" i="8"/>
  <c r="N17" i="31"/>
  <c r="M19" i="31"/>
  <c r="L10" i="33"/>
  <c r="N21" i="9"/>
  <c r="O17" i="25"/>
  <c r="N19" i="25"/>
  <c r="E8" i="34"/>
  <c r="J8" i="34"/>
  <c r="N11" i="33"/>
  <c r="P22" i="10"/>
  <c r="O17" i="30"/>
  <c r="N19" i="30"/>
  <c r="J6" i="33"/>
  <c r="L21" i="5"/>
  <c r="N17" i="23"/>
  <c r="M19" i="23"/>
  <c r="N15" i="33"/>
  <c r="P21" i="14"/>
  <c r="J22" i="33"/>
  <c r="L21" i="21"/>
  <c r="L17" i="12"/>
  <c r="K19" i="12"/>
  <c r="K5" i="33"/>
  <c r="M21" i="4"/>
  <c r="P17" i="13"/>
  <c r="O19" i="13"/>
  <c r="K7" i="34"/>
  <c r="M7" i="34" s="1"/>
  <c r="G7" i="34"/>
  <c r="O17" i="22"/>
  <c r="N19" i="22"/>
  <c r="H34" i="33"/>
  <c r="S21" i="6" l="1"/>
  <c r="Q7" i="33"/>
  <c r="T19" i="6"/>
  <c r="U17" i="6"/>
  <c r="M17" i="12"/>
  <c r="L19" i="12"/>
  <c r="L31" i="33"/>
  <c r="N21" i="30"/>
  <c r="Q19" i="28"/>
  <c r="R17" i="28"/>
  <c r="K22" i="33"/>
  <c r="M21" i="21"/>
  <c r="N17" i="24"/>
  <c r="M20" i="24"/>
  <c r="H36" i="33"/>
  <c r="H10" i="34"/>
  <c r="Q17" i="13"/>
  <c r="P19" i="13"/>
  <c r="O19" i="22"/>
  <c r="P17" i="22"/>
  <c r="M14" i="33"/>
  <c r="O21" i="13"/>
  <c r="P17" i="30"/>
  <c r="O19" i="30"/>
  <c r="P17" i="25"/>
  <c r="O19" i="25"/>
  <c r="K32" i="33"/>
  <c r="M21" i="31"/>
  <c r="P19" i="29"/>
  <c r="Q17" i="29"/>
  <c r="M28" i="33"/>
  <c r="O21" i="27"/>
  <c r="O17" i="21"/>
  <c r="N19" i="21"/>
  <c r="L5" i="33"/>
  <c r="N21" i="4"/>
  <c r="K6" i="33"/>
  <c r="M21" i="5"/>
  <c r="M4" i="33"/>
  <c r="O21" i="3"/>
  <c r="P17" i="17"/>
  <c r="O19" i="17"/>
  <c r="K27" i="33"/>
  <c r="M21" i="26"/>
  <c r="P17" i="33"/>
  <c r="R21" i="16"/>
  <c r="S17" i="20"/>
  <c r="R19" i="20"/>
  <c r="E9" i="34"/>
  <c r="J9" i="34"/>
  <c r="S17" i="14"/>
  <c r="R19" i="14"/>
  <c r="O11" i="33"/>
  <c r="Q22" i="10"/>
  <c r="R17" i="8"/>
  <c r="Q19" i="8"/>
  <c r="Q17" i="32"/>
  <c r="P19" i="32"/>
  <c r="O17" i="5"/>
  <c r="N19" i="5"/>
  <c r="N17" i="19"/>
  <c r="M19" i="19"/>
  <c r="L18" i="33"/>
  <c r="N21" i="17"/>
  <c r="P17" i="11"/>
  <c r="O19" i="11"/>
  <c r="O17" i="18"/>
  <c r="N19" i="18"/>
  <c r="O21" i="33"/>
  <c r="Q21" i="20"/>
  <c r="R17" i="2"/>
  <c r="Q19" i="2"/>
  <c r="O15" i="33"/>
  <c r="Q21" i="14"/>
  <c r="Q17" i="9"/>
  <c r="P19" i="9"/>
  <c r="N9" i="33"/>
  <c r="P21" i="8"/>
  <c r="O17" i="15"/>
  <c r="N19" i="15"/>
  <c r="L23" i="33"/>
  <c r="N21" i="22"/>
  <c r="O17" i="23"/>
  <c r="N19" i="23"/>
  <c r="L26" i="33"/>
  <c r="N21" i="25"/>
  <c r="M30" i="33"/>
  <c r="O21" i="29"/>
  <c r="P16" i="7"/>
  <c r="O18" i="7"/>
  <c r="I13" i="33"/>
  <c r="I34" i="33" s="1"/>
  <c r="K21" i="12"/>
  <c r="K24" i="33"/>
  <c r="M21" i="23"/>
  <c r="K8" i="34"/>
  <c r="M8" i="34" s="1"/>
  <c r="G8" i="34"/>
  <c r="O17" i="31"/>
  <c r="N19" i="31"/>
  <c r="N29" i="33"/>
  <c r="P21" i="28"/>
  <c r="M33" i="33"/>
  <c r="O21" i="32"/>
  <c r="Q17" i="27"/>
  <c r="P19" i="27"/>
  <c r="L8" i="33"/>
  <c r="N20" i="7"/>
  <c r="P17" i="4"/>
  <c r="O19" i="4"/>
  <c r="Q17" i="3"/>
  <c r="P19" i="3"/>
  <c r="J25" i="33"/>
  <c r="L22" i="24"/>
  <c r="J20" i="33"/>
  <c r="L21" i="19"/>
  <c r="L12" i="33"/>
  <c r="N21" i="11"/>
  <c r="O17" i="26"/>
  <c r="N19" i="26"/>
  <c r="K19" i="33"/>
  <c r="M21" i="18"/>
  <c r="T17" i="16"/>
  <c r="S19" i="16"/>
  <c r="N3" i="33"/>
  <c r="P21" i="2"/>
  <c r="S18" i="10"/>
  <c r="R20" i="10"/>
  <c r="M10" i="33"/>
  <c r="O21" i="9"/>
  <c r="K16" i="33"/>
  <c r="M21" i="15"/>
  <c r="V17" i="6" l="1"/>
  <c r="U19" i="6"/>
  <c r="R7" i="33"/>
  <c r="T21" i="6"/>
  <c r="P11" i="33"/>
  <c r="R22" i="10"/>
  <c r="P17" i="26"/>
  <c r="O19" i="26"/>
  <c r="M5" i="33"/>
  <c r="O21" i="4"/>
  <c r="M8" i="33"/>
  <c r="O20" i="7"/>
  <c r="L24" i="33"/>
  <c r="N21" i="23"/>
  <c r="R17" i="9"/>
  <c r="Q19" i="9"/>
  <c r="O3" i="33"/>
  <c r="Q21" i="2"/>
  <c r="M12" i="33"/>
  <c r="O21" i="11"/>
  <c r="L6" i="33"/>
  <c r="N21" i="5"/>
  <c r="R17" i="32"/>
  <c r="Q19" i="32"/>
  <c r="T17" i="14"/>
  <c r="S19" i="14"/>
  <c r="P21" i="33"/>
  <c r="R21" i="20"/>
  <c r="M18" i="33"/>
  <c r="O21" i="17"/>
  <c r="P17" i="21"/>
  <c r="O19" i="21"/>
  <c r="R17" i="29"/>
  <c r="Q19" i="29"/>
  <c r="M31" i="33"/>
  <c r="O21" i="30"/>
  <c r="N14" i="33"/>
  <c r="P21" i="13"/>
  <c r="O29" i="33"/>
  <c r="Q21" i="28"/>
  <c r="J13" i="33"/>
  <c r="J34" i="33" s="1"/>
  <c r="L21" i="12"/>
  <c r="U17" i="16"/>
  <c r="T19" i="16"/>
  <c r="L27" i="33"/>
  <c r="N21" i="26"/>
  <c r="R17" i="3"/>
  <c r="Q19" i="3"/>
  <c r="R17" i="27"/>
  <c r="Q19" i="27"/>
  <c r="P17" i="31"/>
  <c r="O19" i="31"/>
  <c r="H11" i="34"/>
  <c r="I36" i="33"/>
  <c r="P17" i="15"/>
  <c r="O19" i="15"/>
  <c r="N10" i="33"/>
  <c r="P21" i="9"/>
  <c r="P17" i="18"/>
  <c r="O19" i="18"/>
  <c r="O17" i="19"/>
  <c r="N19" i="19"/>
  <c r="N33" i="33"/>
  <c r="P21" i="32"/>
  <c r="S17" i="8"/>
  <c r="R19" i="8"/>
  <c r="P15" i="33"/>
  <c r="R21" i="14"/>
  <c r="K9" i="34"/>
  <c r="M9" i="34" s="1"/>
  <c r="G9" i="34"/>
  <c r="L22" i="33"/>
  <c r="N21" i="21"/>
  <c r="Q17" i="25"/>
  <c r="P19" i="25"/>
  <c r="M23" i="33"/>
  <c r="O21" i="22"/>
  <c r="J10" i="34"/>
  <c r="E10" i="34"/>
  <c r="O17" i="24"/>
  <c r="N20" i="24"/>
  <c r="S17" i="28"/>
  <c r="R19" i="28"/>
  <c r="T18" i="10"/>
  <c r="S20" i="10"/>
  <c r="Q17" i="33"/>
  <c r="S21" i="16"/>
  <c r="N4" i="33"/>
  <c r="P21" i="3"/>
  <c r="Q17" i="4"/>
  <c r="P19" i="4"/>
  <c r="N28" i="33"/>
  <c r="P21" i="27"/>
  <c r="L32" i="33"/>
  <c r="N21" i="31"/>
  <c r="Q16" i="7"/>
  <c r="P18" i="7"/>
  <c r="P17" i="23"/>
  <c r="O19" i="23"/>
  <c r="L16" i="33"/>
  <c r="N21" i="15"/>
  <c r="S17" i="2"/>
  <c r="R19" i="2"/>
  <c r="L19" i="33"/>
  <c r="N21" i="18"/>
  <c r="Q17" i="11"/>
  <c r="P19" i="11"/>
  <c r="K20" i="33"/>
  <c r="M21" i="19"/>
  <c r="P17" i="5"/>
  <c r="O19" i="5"/>
  <c r="O9" i="33"/>
  <c r="Q21" i="8"/>
  <c r="T17" i="20"/>
  <c r="S19" i="20"/>
  <c r="Q17" i="17"/>
  <c r="P19" i="17"/>
  <c r="N30" i="33"/>
  <c r="P21" i="29"/>
  <c r="M26" i="33"/>
  <c r="O21" i="25"/>
  <c r="Q17" i="30"/>
  <c r="P19" i="30"/>
  <c r="Q17" i="22"/>
  <c r="P19" i="22"/>
  <c r="R17" i="13"/>
  <c r="Q19" i="13"/>
  <c r="K25" i="33"/>
  <c r="M22" i="24"/>
  <c r="N17" i="12"/>
  <c r="M19" i="12"/>
  <c r="W17" i="6" l="1"/>
  <c r="V19" i="6"/>
  <c r="S7" i="33"/>
  <c r="U21" i="6"/>
  <c r="K13" i="33"/>
  <c r="K34" i="33" s="1"/>
  <c r="M21" i="12"/>
  <c r="N23" i="33"/>
  <c r="P21" i="22"/>
  <c r="R17" i="30"/>
  <c r="Q19" i="30"/>
  <c r="R17" i="17"/>
  <c r="Q19" i="17"/>
  <c r="Q17" i="5"/>
  <c r="R17" i="5" s="1"/>
  <c r="P19" i="5"/>
  <c r="N12" i="33"/>
  <c r="P21" i="11"/>
  <c r="Q17" i="23"/>
  <c r="P19" i="23"/>
  <c r="T17" i="28"/>
  <c r="S19" i="28"/>
  <c r="K10" i="34"/>
  <c r="M10" i="34" s="1"/>
  <c r="G10" i="34"/>
  <c r="P9" i="33"/>
  <c r="R21" i="8"/>
  <c r="M19" i="33"/>
  <c r="O21" i="18"/>
  <c r="Q17" i="31"/>
  <c r="P19" i="31"/>
  <c r="O4" i="33"/>
  <c r="Q21" i="3"/>
  <c r="O30" i="33"/>
  <c r="Q21" i="29"/>
  <c r="Q17" i="21"/>
  <c r="P19" i="21"/>
  <c r="U17" i="14"/>
  <c r="T19" i="14"/>
  <c r="O10" i="33"/>
  <c r="Q21" i="9"/>
  <c r="Q17" i="26"/>
  <c r="R17" i="26" s="1"/>
  <c r="P19" i="26"/>
  <c r="S17" i="13"/>
  <c r="R19" i="13"/>
  <c r="N31" i="33"/>
  <c r="P21" i="30"/>
  <c r="N18" i="33"/>
  <c r="P21" i="17"/>
  <c r="U17" i="20"/>
  <c r="T19" i="20"/>
  <c r="M6" i="33"/>
  <c r="O21" i="5"/>
  <c r="T17" i="2"/>
  <c r="S19" i="2"/>
  <c r="M24" i="33"/>
  <c r="O21" i="23"/>
  <c r="R16" i="7"/>
  <c r="Q18" i="7"/>
  <c r="R17" i="4"/>
  <c r="Q19" i="4"/>
  <c r="U18" i="10"/>
  <c r="T20" i="10"/>
  <c r="P29" i="33"/>
  <c r="R21" i="28"/>
  <c r="P17" i="24"/>
  <c r="O20" i="24"/>
  <c r="R17" i="25"/>
  <c r="Q19" i="25"/>
  <c r="P17" i="19"/>
  <c r="O19" i="19"/>
  <c r="Q17" i="15"/>
  <c r="P19" i="15"/>
  <c r="M32" i="33"/>
  <c r="O21" i="31"/>
  <c r="S17" i="27"/>
  <c r="R19" i="27"/>
  <c r="V17" i="16"/>
  <c r="U19" i="16"/>
  <c r="J36" i="33"/>
  <c r="H12" i="34"/>
  <c r="M22" i="33"/>
  <c r="O21" i="21"/>
  <c r="Q15" i="33"/>
  <c r="S21" i="14"/>
  <c r="S17" i="32"/>
  <c r="R19" i="32"/>
  <c r="M27" i="33"/>
  <c r="O21" i="26"/>
  <c r="N19" i="12"/>
  <c r="O17" i="12"/>
  <c r="O14" i="33"/>
  <c r="Q21" i="13"/>
  <c r="R17" i="22"/>
  <c r="Q19" i="22"/>
  <c r="Q21" i="33"/>
  <c r="S21" i="20"/>
  <c r="R17" i="11"/>
  <c r="Q19" i="11"/>
  <c r="P3" i="33"/>
  <c r="R21" i="2"/>
  <c r="N8" i="33"/>
  <c r="P20" i="7"/>
  <c r="N5" i="33"/>
  <c r="P21" i="4"/>
  <c r="Q11" i="33"/>
  <c r="S22" i="10"/>
  <c r="L25" i="33"/>
  <c r="N22" i="24"/>
  <c r="N26" i="33"/>
  <c r="P21" i="25"/>
  <c r="T17" i="8"/>
  <c r="S19" i="8"/>
  <c r="L20" i="33"/>
  <c r="N21" i="19"/>
  <c r="Q17" i="18"/>
  <c r="P19" i="18"/>
  <c r="M16" i="33"/>
  <c r="O21" i="15"/>
  <c r="E11" i="34"/>
  <c r="J11" i="34"/>
  <c r="O28" i="33"/>
  <c r="Q21" i="27"/>
  <c r="S17" i="3"/>
  <c r="R19" i="3"/>
  <c r="R17" i="33"/>
  <c r="T21" i="16"/>
  <c r="S17" i="29"/>
  <c r="R19" i="29"/>
  <c r="O33" i="33"/>
  <c r="Q21" i="32"/>
  <c r="S17" i="9"/>
  <c r="R19" i="9"/>
  <c r="W19" i="6" l="1"/>
  <c r="X17" i="6"/>
  <c r="V21" i="6"/>
  <c r="T7" i="33"/>
  <c r="P10" i="33"/>
  <c r="R21" i="9"/>
  <c r="T17" i="3"/>
  <c r="S19" i="3"/>
  <c r="U17" i="8"/>
  <c r="T19" i="8"/>
  <c r="O12" i="33"/>
  <c r="Q21" i="11"/>
  <c r="L13" i="33"/>
  <c r="L34" i="33" s="1"/>
  <c r="N21" i="12"/>
  <c r="S17" i="33"/>
  <c r="U21" i="16"/>
  <c r="T17" i="27"/>
  <c r="S19" i="27"/>
  <c r="N16" i="33"/>
  <c r="P21" i="15"/>
  <c r="Q17" i="19"/>
  <c r="P19" i="19"/>
  <c r="M25" i="33"/>
  <c r="O22" i="24"/>
  <c r="O5" i="33"/>
  <c r="Q21" i="4"/>
  <c r="S16" i="7"/>
  <c r="R18" i="7"/>
  <c r="Q3" i="33"/>
  <c r="S21" i="2"/>
  <c r="N27" i="33"/>
  <c r="P21" i="26"/>
  <c r="N22" i="33"/>
  <c r="P21" i="21"/>
  <c r="N32" i="33"/>
  <c r="P21" i="31"/>
  <c r="T19" i="28"/>
  <c r="U17" i="28"/>
  <c r="N24" i="33"/>
  <c r="P21" i="23"/>
  <c r="O18" i="33"/>
  <c r="Q21" i="17"/>
  <c r="S17" i="30"/>
  <c r="R19" i="30"/>
  <c r="T17" i="29"/>
  <c r="S19" i="29"/>
  <c r="P4" i="33"/>
  <c r="R21" i="3"/>
  <c r="R17" i="18"/>
  <c r="Q19" i="18"/>
  <c r="Q9" i="33"/>
  <c r="S21" i="8"/>
  <c r="S17" i="22"/>
  <c r="R19" i="22"/>
  <c r="P17" i="12"/>
  <c r="O19" i="12"/>
  <c r="T17" i="32"/>
  <c r="S19" i="32"/>
  <c r="P28" i="33"/>
  <c r="R21" i="27"/>
  <c r="M20" i="33"/>
  <c r="O21" i="19"/>
  <c r="S17" i="25"/>
  <c r="R19" i="25"/>
  <c r="V18" i="10"/>
  <c r="U20" i="10"/>
  <c r="O8" i="33"/>
  <c r="Q20" i="7"/>
  <c r="V17" i="20"/>
  <c r="U19" i="20"/>
  <c r="T17" i="13"/>
  <c r="S19" i="13"/>
  <c r="V17" i="14"/>
  <c r="U19" i="14"/>
  <c r="Q29" i="33"/>
  <c r="S21" i="28"/>
  <c r="S17" i="5"/>
  <c r="R19" i="5"/>
  <c r="O31" i="33"/>
  <c r="Q21" i="30"/>
  <c r="T17" i="9"/>
  <c r="S19" i="9"/>
  <c r="P30" i="33"/>
  <c r="R21" i="29"/>
  <c r="K11" i="34"/>
  <c r="M11" i="34" s="1"/>
  <c r="G11" i="34"/>
  <c r="N19" i="33"/>
  <c r="P21" i="18"/>
  <c r="R19" i="11"/>
  <c r="S17" i="11"/>
  <c r="O23" i="33"/>
  <c r="Q21" i="22"/>
  <c r="P33" i="33"/>
  <c r="R21" i="32"/>
  <c r="E12" i="34"/>
  <c r="J12" i="34"/>
  <c r="W17" i="16"/>
  <c r="V19" i="16"/>
  <c r="R17" i="15"/>
  <c r="Q19" i="15"/>
  <c r="O26" i="33"/>
  <c r="Q21" i="25"/>
  <c r="Q17" i="24"/>
  <c r="P20" i="24"/>
  <c r="R11" i="33"/>
  <c r="T22" i="10"/>
  <c r="S17" i="4"/>
  <c r="R19" i="4"/>
  <c r="U17" i="2"/>
  <c r="T19" i="2"/>
  <c r="R21" i="33"/>
  <c r="T21" i="20"/>
  <c r="P14" i="33"/>
  <c r="R21" i="13"/>
  <c r="S17" i="26"/>
  <c r="R19" i="26"/>
  <c r="R15" i="33"/>
  <c r="T21" i="14"/>
  <c r="R17" i="21"/>
  <c r="Q19" i="21"/>
  <c r="R17" i="31"/>
  <c r="Q19" i="31"/>
  <c r="R17" i="23"/>
  <c r="Q19" i="23"/>
  <c r="N6" i="33"/>
  <c r="P21" i="5"/>
  <c r="S17" i="17"/>
  <c r="R19" i="17"/>
  <c r="H13" i="34"/>
  <c r="K36" i="33"/>
  <c r="W21" i="6" l="1"/>
  <c r="U7" i="33"/>
  <c r="X19" i="6"/>
  <c r="Y17" i="6"/>
  <c r="J13" i="34"/>
  <c r="E13" i="34"/>
  <c r="T17" i="17"/>
  <c r="S19" i="17"/>
  <c r="O24" i="33"/>
  <c r="Q21" i="23"/>
  <c r="S17" i="31"/>
  <c r="R19" i="31"/>
  <c r="P18" i="33"/>
  <c r="R21" i="17"/>
  <c r="O32" i="33"/>
  <c r="Q21" i="31"/>
  <c r="S17" i="21"/>
  <c r="R19" i="21"/>
  <c r="P27" i="33"/>
  <c r="R21" i="26"/>
  <c r="R3" i="33"/>
  <c r="T21" i="2"/>
  <c r="T17" i="4"/>
  <c r="S19" i="4"/>
  <c r="N25" i="33"/>
  <c r="P22" i="24"/>
  <c r="T17" i="33"/>
  <c r="V21" i="16"/>
  <c r="K12" i="34"/>
  <c r="M12" i="34" s="1"/>
  <c r="G12" i="34"/>
  <c r="P12" i="33"/>
  <c r="R21" i="11"/>
  <c r="P6" i="33"/>
  <c r="R21" i="5"/>
  <c r="Q14" i="33"/>
  <c r="S21" i="13"/>
  <c r="W17" i="20"/>
  <c r="V19" i="20"/>
  <c r="S11" i="33"/>
  <c r="U22" i="10"/>
  <c r="T17" i="25"/>
  <c r="S19" i="25"/>
  <c r="U17" i="32"/>
  <c r="T19" i="32"/>
  <c r="P23" i="33"/>
  <c r="R21" i="22"/>
  <c r="O19" i="33"/>
  <c r="Q21" i="18"/>
  <c r="P31" i="33"/>
  <c r="R21" i="30"/>
  <c r="V17" i="28"/>
  <c r="U19" i="28"/>
  <c r="U17" i="27"/>
  <c r="T19" i="27"/>
  <c r="R9" i="33"/>
  <c r="T21" i="8"/>
  <c r="U17" i="3"/>
  <c r="T19" i="3"/>
  <c r="S17" i="23"/>
  <c r="R19" i="23"/>
  <c r="O22" i="33"/>
  <c r="Q21" i="21"/>
  <c r="P5" i="33"/>
  <c r="R21" i="4"/>
  <c r="S17" i="15"/>
  <c r="R19" i="15"/>
  <c r="T17" i="11"/>
  <c r="S19" i="11"/>
  <c r="U17" i="9"/>
  <c r="T19" i="9"/>
  <c r="W17" i="14"/>
  <c r="V19" i="14"/>
  <c r="S21" i="33"/>
  <c r="U21" i="20"/>
  <c r="P26" i="33"/>
  <c r="R21" i="25"/>
  <c r="Q33" i="33"/>
  <c r="S21" i="32"/>
  <c r="Q17" i="12"/>
  <c r="P19" i="12"/>
  <c r="U17" i="29"/>
  <c r="T19" i="29"/>
  <c r="T16" i="7"/>
  <c r="S18" i="7"/>
  <c r="R17" i="19"/>
  <c r="Q19" i="19"/>
  <c r="Q28" i="33"/>
  <c r="S21" i="27"/>
  <c r="Q4" i="33"/>
  <c r="S21" i="3"/>
  <c r="T17" i="26"/>
  <c r="S19" i="26"/>
  <c r="V17" i="2"/>
  <c r="U19" i="2"/>
  <c r="R17" i="24"/>
  <c r="Q20" i="24"/>
  <c r="O16" i="33"/>
  <c r="Q21" i="15"/>
  <c r="X17" i="16"/>
  <c r="W19" i="16"/>
  <c r="Q10" i="33"/>
  <c r="S21" i="9"/>
  <c r="T17" i="5"/>
  <c r="S19" i="5"/>
  <c r="S15" i="33"/>
  <c r="U21" i="14"/>
  <c r="U17" i="13"/>
  <c r="T19" i="13"/>
  <c r="W18" i="10"/>
  <c r="V20" i="10"/>
  <c r="M13" i="33"/>
  <c r="M34" i="33" s="1"/>
  <c r="O21" i="12"/>
  <c r="T17" i="22"/>
  <c r="S19" i="22"/>
  <c r="S17" i="18"/>
  <c r="R19" i="18"/>
  <c r="Q30" i="33"/>
  <c r="S21" i="29"/>
  <c r="T17" i="30"/>
  <c r="S19" i="30"/>
  <c r="R29" i="33"/>
  <c r="T21" i="28"/>
  <c r="P8" i="33"/>
  <c r="R20" i="7"/>
  <c r="N20" i="33"/>
  <c r="P21" i="19"/>
  <c r="L36" i="33"/>
  <c r="H14" i="34"/>
  <c r="V17" i="8"/>
  <c r="U19" i="8"/>
  <c r="Y19" i="6" l="1"/>
  <c r="Z17" i="6"/>
  <c r="X21" i="6"/>
  <c r="V7" i="33"/>
  <c r="W17" i="8"/>
  <c r="V19" i="8"/>
  <c r="E14" i="34"/>
  <c r="J14" i="34"/>
  <c r="U17" i="30"/>
  <c r="T19" i="30"/>
  <c r="Q31" i="33"/>
  <c r="S21" i="30"/>
  <c r="T17" i="18"/>
  <c r="S19" i="18"/>
  <c r="X18" i="10"/>
  <c r="W20" i="10"/>
  <c r="U17" i="5"/>
  <c r="T19" i="5"/>
  <c r="U17" i="33"/>
  <c r="W21" i="16"/>
  <c r="S3" i="33"/>
  <c r="U21" i="2"/>
  <c r="U17" i="26"/>
  <c r="T19" i="26"/>
  <c r="Q8" i="33"/>
  <c r="S20" i="7"/>
  <c r="V17" i="29"/>
  <c r="U19" i="29"/>
  <c r="T15" i="33"/>
  <c r="V21" i="14"/>
  <c r="V17" i="9"/>
  <c r="U19" i="9"/>
  <c r="P16" i="33"/>
  <c r="R21" i="15"/>
  <c r="P24" i="33"/>
  <c r="R21" i="23"/>
  <c r="R4" i="33"/>
  <c r="T21" i="3"/>
  <c r="S29" i="33"/>
  <c r="U21" i="28"/>
  <c r="V17" i="32"/>
  <c r="U19" i="32"/>
  <c r="X17" i="20"/>
  <c r="W19" i="20"/>
  <c r="U17" i="17"/>
  <c r="T19" i="17"/>
  <c r="P19" i="33"/>
  <c r="R21" i="18"/>
  <c r="U17" i="22"/>
  <c r="T19" i="22"/>
  <c r="T11" i="33"/>
  <c r="V22" i="10"/>
  <c r="V17" i="13"/>
  <c r="U19" i="13"/>
  <c r="Q6" i="33"/>
  <c r="S21" i="5"/>
  <c r="S17" i="24"/>
  <c r="R20" i="24"/>
  <c r="Q27" i="33"/>
  <c r="S21" i="26"/>
  <c r="S17" i="19"/>
  <c r="R19" i="19"/>
  <c r="R30" i="33"/>
  <c r="T21" i="29"/>
  <c r="Q19" i="12"/>
  <c r="R17" i="12"/>
  <c r="R10" i="33"/>
  <c r="T21" i="9"/>
  <c r="U17" i="11"/>
  <c r="T19" i="11"/>
  <c r="V17" i="27"/>
  <c r="U19" i="27"/>
  <c r="R33" i="33"/>
  <c r="T21" i="32"/>
  <c r="U17" i="25"/>
  <c r="T19" i="25"/>
  <c r="T21" i="33"/>
  <c r="V21" i="20"/>
  <c r="U17" i="4"/>
  <c r="T19" i="4"/>
  <c r="T17" i="21"/>
  <c r="S19" i="21"/>
  <c r="T17" i="31"/>
  <c r="S19" i="31"/>
  <c r="Q18" i="33"/>
  <c r="S21" i="17"/>
  <c r="S9" i="33"/>
  <c r="U21" i="8"/>
  <c r="Q23" i="33"/>
  <c r="S21" i="22"/>
  <c r="M36" i="33"/>
  <c r="H15" i="34"/>
  <c r="R14" i="33"/>
  <c r="T21" i="13"/>
  <c r="Y17" i="16"/>
  <c r="X19" i="16"/>
  <c r="O25" i="33"/>
  <c r="Q22" i="24"/>
  <c r="W17" i="2"/>
  <c r="V19" i="2"/>
  <c r="O20" i="33"/>
  <c r="Q21" i="19"/>
  <c r="U16" i="7"/>
  <c r="T18" i="7"/>
  <c r="N13" i="33"/>
  <c r="N34" i="33" s="1"/>
  <c r="P21" i="12"/>
  <c r="X17" i="14"/>
  <c r="W19" i="14"/>
  <c r="Q12" i="33"/>
  <c r="S21" i="11"/>
  <c r="T17" i="15"/>
  <c r="S19" i="15"/>
  <c r="T17" i="23"/>
  <c r="S19" i="23"/>
  <c r="V17" i="3"/>
  <c r="U19" i="3"/>
  <c r="R28" i="33"/>
  <c r="T21" i="27"/>
  <c r="W17" i="28"/>
  <c r="V19" i="28"/>
  <c r="Q26" i="33"/>
  <c r="S21" i="25"/>
  <c r="Q5" i="33"/>
  <c r="S21" i="4"/>
  <c r="P22" i="33"/>
  <c r="R21" i="21"/>
  <c r="P32" i="33"/>
  <c r="R21" i="31"/>
  <c r="K13" i="34"/>
  <c r="M13" i="34" s="1"/>
  <c r="G13" i="34"/>
  <c r="Y21" i="6" l="1"/>
  <c r="W7" i="33"/>
  <c r="Z19" i="6"/>
  <c r="AA17" i="6"/>
  <c r="T29" i="33"/>
  <c r="V21" i="28"/>
  <c r="U17" i="15"/>
  <c r="T19" i="15"/>
  <c r="Q16" i="33"/>
  <c r="S21" i="15"/>
  <c r="X17" i="28"/>
  <c r="W19" i="28"/>
  <c r="S4" i="33"/>
  <c r="U21" i="3"/>
  <c r="U17" i="23"/>
  <c r="T19" i="23"/>
  <c r="Y17" i="14"/>
  <c r="X19" i="14"/>
  <c r="R8" i="33"/>
  <c r="T20" i="7"/>
  <c r="T3" i="33"/>
  <c r="V21" i="2"/>
  <c r="Q22" i="33"/>
  <c r="S21" i="21"/>
  <c r="V17" i="4"/>
  <c r="U19" i="4"/>
  <c r="R26" i="33"/>
  <c r="T21" i="25"/>
  <c r="R12" i="33"/>
  <c r="T21" i="11"/>
  <c r="T17" i="19"/>
  <c r="S19" i="19"/>
  <c r="P25" i="33"/>
  <c r="R22" i="24"/>
  <c r="V17" i="22"/>
  <c r="U19" i="22"/>
  <c r="U21" i="33"/>
  <c r="W21" i="20"/>
  <c r="W17" i="32"/>
  <c r="V19" i="32"/>
  <c r="S10" i="33"/>
  <c r="U21" i="9"/>
  <c r="U11" i="33"/>
  <c r="W22" i="10"/>
  <c r="U17" i="18"/>
  <c r="T19" i="18"/>
  <c r="R31" i="33"/>
  <c r="T21" i="30"/>
  <c r="K14" i="34"/>
  <c r="M14" i="34" s="1"/>
  <c r="G14" i="34"/>
  <c r="Q24" i="33"/>
  <c r="S21" i="23"/>
  <c r="U15" i="33"/>
  <c r="W21" i="14"/>
  <c r="H16" i="34"/>
  <c r="N36" i="33"/>
  <c r="Z17" i="16"/>
  <c r="Y19" i="16"/>
  <c r="E15" i="34"/>
  <c r="J15" i="34"/>
  <c r="U17" i="31"/>
  <c r="T19" i="31"/>
  <c r="R5" i="33"/>
  <c r="T21" i="4"/>
  <c r="W17" i="27"/>
  <c r="V19" i="27"/>
  <c r="O13" i="33"/>
  <c r="O34" i="33" s="1"/>
  <c r="Q21" i="12"/>
  <c r="P20" i="33"/>
  <c r="R21" i="19"/>
  <c r="W17" i="13"/>
  <c r="V19" i="13"/>
  <c r="R23" i="33"/>
  <c r="T21" i="22"/>
  <c r="V17" i="17"/>
  <c r="U19" i="17"/>
  <c r="S33" i="33"/>
  <c r="U21" i="32"/>
  <c r="V19" i="29"/>
  <c r="W17" i="29"/>
  <c r="V17" i="26"/>
  <c r="U19" i="26"/>
  <c r="V17" i="5"/>
  <c r="U19" i="5"/>
  <c r="Q19" i="33"/>
  <c r="S21" i="18"/>
  <c r="X17" i="8"/>
  <c r="W19" i="8"/>
  <c r="W17" i="3"/>
  <c r="V19" i="3"/>
  <c r="V16" i="7"/>
  <c r="U18" i="7"/>
  <c r="X17" i="2"/>
  <c r="W19" i="2"/>
  <c r="V17" i="33"/>
  <c r="X21" i="16"/>
  <c r="Q32" i="33"/>
  <c r="S21" i="31"/>
  <c r="U17" i="21"/>
  <c r="T19" i="21"/>
  <c r="V17" i="25"/>
  <c r="U19" i="25"/>
  <c r="S28" i="33"/>
  <c r="U21" i="27"/>
  <c r="U19" i="11"/>
  <c r="V17" i="11"/>
  <c r="S17" i="12"/>
  <c r="R19" i="12"/>
  <c r="T17" i="24"/>
  <c r="S20" i="24"/>
  <c r="S14" i="33"/>
  <c r="U21" i="13"/>
  <c r="R18" i="33"/>
  <c r="T21" i="17"/>
  <c r="Y17" i="20"/>
  <c r="X19" i="20"/>
  <c r="W17" i="9"/>
  <c r="V19" i="9"/>
  <c r="S30" i="33"/>
  <c r="U21" i="29"/>
  <c r="R27" i="33"/>
  <c r="T21" i="26"/>
  <c r="R6" i="33"/>
  <c r="T21" i="5"/>
  <c r="Y18" i="10"/>
  <c r="X20" i="10"/>
  <c r="V17" i="30"/>
  <c r="U19" i="30"/>
  <c r="T9" i="33"/>
  <c r="V21" i="8"/>
  <c r="AA19" i="6" l="1"/>
  <c r="AB17" i="6"/>
  <c r="Z21" i="6"/>
  <c r="X7" i="33"/>
  <c r="S31" i="33"/>
  <c r="U21" i="30"/>
  <c r="V21" i="33"/>
  <c r="X21" i="20"/>
  <c r="Q25" i="33"/>
  <c r="S22" i="24"/>
  <c r="V11" i="33"/>
  <c r="X22" i="10"/>
  <c r="X17" i="9"/>
  <c r="W19" i="9"/>
  <c r="P13" i="33"/>
  <c r="P34" i="33" s="1"/>
  <c r="R21" i="12"/>
  <c r="S12" i="33"/>
  <c r="U21" i="11"/>
  <c r="S26" i="33"/>
  <c r="U21" i="25"/>
  <c r="V17" i="21"/>
  <c r="U19" i="21"/>
  <c r="Y17" i="2"/>
  <c r="X19" i="2"/>
  <c r="S8" i="33"/>
  <c r="U20" i="7"/>
  <c r="X17" i="3"/>
  <c r="W19" i="3"/>
  <c r="W17" i="5"/>
  <c r="V19" i="5"/>
  <c r="X17" i="29"/>
  <c r="W19" i="29"/>
  <c r="X17" i="13"/>
  <c r="W19" i="13"/>
  <c r="X17" i="27"/>
  <c r="W19" i="27"/>
  <c r="R32" i="33"/>
  <c r="T21" i="31"/>
  <c r="K15" i="34"/>
  <c r="M15" i="34" s="1"/>
  <c r="G15" i="34"/>
  <c r="J16" i="34"/>
  <c r="E16" i="34"/>
  <c r="R19" i="33"/>
  <c r="T21" i="18"/>
  <c r="T33" i="33"/>
  <c r="V21" i="32"/>
  <c r="U17" i="19"/>
  <c r="T19" i="19"/>
  <c r="W17" i="4"/>
  <c r="V19" i="4"/>
  <c r="R24" i="33"/>
  <c r="T21" i="23"/>
  <c r="V17" i="15"/>
  <c r="U19" i="15"/>
  <c r="W17" i="30"/>
  <c r="V19" i="30"/>
  <c r="T10" i="33"/>
  <c r="V21" i="9"/>
  <c r="Z17" i="20"/>
  <c r="Y19" i="20"/>
  <c r="U17" i="24"/>
  <c r="T20" i="24"/>
  <c r="W17" i="11"/>
  <c r="V19" i="11"/>
  <c r="R22" i="33"/>
  <c r="T21" i="21"/>
  <c r="U3" i="33"/>
  <c r="W21" i="2"/>
  <c r="T4" i="33"/>
  <c r="V21" i="3"/>
  <c r="Y17" i="8"/>
  <c r="X19" i="8"/>
  <c r="S6" i="33"/>
  <c r="U21" i="5"/>
  <c r="W17" i="26"/>
  <c r="V19" i="26"/>
  <c r="W17" i="17"/>
  <c r="V19" i="17"/>
  <c r="T14" i="33"/>
  <c r="V21" i="13"/>
  <c r="T28" i="33"/>
  <c r="V21" i="27"/>
  <c r="AA17" i="16"/>
  <c r="Z19" i="16"/>
  <c r="W17" i="22"/>
  <c r="V19" i="22"/>
  <c r="Q20" i="33"/>
  <c r="S21" i="19"/>
  <c r="S5" i="33"/>
  <c r="U21" i="4"/>
  <c r="Z17" i="14"/>
  <c r="Y19" i="14"/>
  <c r="Y17" i="28"/>
  <c r="X19" i="28"/>
  <c r="R16" i="33"/>
  <c r="T21" i="15"/>
  <c r="Z18" i="10"/>
  <c r="Y20" i="10"/>
  <c r="T17" i="12"/>
  <c r="S19" i="12"/>
  <c r="W17" i="25"/>
  <c r="V19" i="25"/>
  <c r="W16" i="7"/>
  <c r="V18" i="7"/>
  <c r="U9" i="33"/>
  <c r="W21" i="8"/>
  <c r="S27" i="33"/>
  <c r="U21" i="26"/>
  <c r="T30" i="33"/>
  <c r="V21" i="29"/>
  <c r="S18" i="33"/>
  <c r="U21" i="17"/>
  <c r="H17" i="34"/>
  <c r="O36" i="33"/>
  <c r="V17" i="31"/>
  <c r="U19" i="31"/>
  <c r="W17" i="33"/>
  <c r="Y21" i="16"/>
  <c r="V17" i="18"/>
  <c r="U19" i="18"/>
  <c r="X17" i="32"/>
  <c r="W19" i="32"/>
  <c r="S23" i="33"/>
  <c r="U21" i="22"/>
  <c r="V15" i="33"/>
  <c r="X21" i="14"/>
  <c r="V17" i="23"/>
  <c r="U19" i="23"/>
  <c r="U29" i="33"/>
  <c r="W21" i="28"/>
  <c r="AA21" i="6" l="1"/>
  <c r="Y7" i="33"/>
  <c r="AC17" i="6"/>
  <c r="AB19" i="6"/>
  <c r="Y17" i="32"/>
  <c r="X19" i="32"/>
  <c r="S24" i="33"/>
  <c r="U21" i="23"/>
  <c r="U33" i="33"/>
  <c r="W21" i="32"/>
  <c r="W17" i="18"/>
  <c r="V19" i="18"/>
  <c r="W17" i="31"/>
  <c r="V19" i="31"/>
  <c r="X16" i="7"/>
  <c r="W18" i="7"/>
  <c r="Q13" i="33"/>
  <c r="Q34" i="33" s="1"/>
  <c r="S21" i="12"/>
  <c r="AA18" i="10"/>
  <c r="Z20" i="10"/>
  <c r="W15" i="33"/>
  <c r="Y21" i="14"/>
  <c r="T23" i="33"/>
  <c r="V21" i="22"/>
  <c r="AB17" i="16"/>
  <c r="AA19" i="16"/>
  <c r="X17" i="17"/>
  <c r="W19" i="17"/>
  <c r="Z17" i="8"/>
  <c r="Y19" i="8"/>
  <c r="R25" i="33"/>
  <c r="T22" i="24"/>
  <c r="AA17" i="20"/>
  <c r="Z19" i="20"/>
  <c r="T31" i="33"/>
  <c r="V21" i="30"/>
  <c r="W17" i="15"/>
  <c r="V19" i="15"/>
  <c r="T5" i="33"/>
  <c r="V21" i="4"/>
  <c r="V17" i="19"/>
  <c r="U19" i="19"/>
  <c r="U14" i="33"/>
  <c r="W21" i="13"/>
  <c r="Y17" i="29"/>
  <c r="X19" i="29"/>
  <c r="U4" i="33"/>
  <c r="W21" i="3"/>
  <c r="S22" i="33"/>
  <c r="U21" i="21"/>
  <c r="Y17" i="9"/>
  <c r="X19" i="9"/>
  <c r="S19" i="33"/>
  <c r="U21" i="18"/>
  <c r="S32" i="33"/>
  <c r="U21" i="31"/>
  <c r="E17" i="34"/>
  <c r="J17" i="34"/>
  <c r="T8" i="33"/>
  <c r="V20" i="7"/>
  <c r="X17" i="25"/>
  <c r="W19" i="25"/>
  <c r="W11" i="33"/>
  <c r="Y22" i="10"/>
  <c r="Z17" i="28"/>
  <c r="Y19" i="28"/>
  <c r="X17" i="33"/>
  <c r="Z21" i="16"/>
  <c r="T18" i="33"/>
  <c r="V21" i="17"/>
  <c r="X17" i="26"/>
  <c r="W19" i="26"/>
  <c r="V9" i="33"/>
  <c r="X21" i="8"/>
  <c r="X17" i="11"/>
  <c r="W19" i="11"/>
  <c r="W21" i="33"/>
  <c r="Y21" i="20"/>
  <c r="S16" i="33"/>
  <c r="U21" i="15"/>
  <c r="R20" i="33"/>
  <c r="T21" i="19"/>
  <c r="K16" i="34"/>
  <c r="M16" i="34" s="1"/>
  <c r="G16" i="34"/>
  <c r="Y17" i="27"/>
  <c r="X19" i="27"/>
  <c r="U30" i="33"/>
  <c r="W21" i="29"/>
  <c r="X17" i="5"/>
  <c r="W19" i="5"/>
  <c r="Z17" i="2"/>
  <c r="Y19" i="2"/>
  <c r="U10" i="33"/>
  <c r="W21" i="9"/>
  <c r="W17" i="23"/>
  <c r="V19" i="23"/>
  <c r="T26" i="33"/>
  <c r="V21" i="25"/>
  <c r="U17" i="12"/>
  <c r="T19" i="12"/>
  <c r="V29" i="33"/>
  <c r="X21" i="28"/>
  <c r="AA17" i="14"/>
  <c r="Z19" i="14"/>
  <c r="X17" i="22"/>
  <c r="W19" i="22"/>
  <c r="T27" i="33"/>
  <c r="V21" i="26"/>
  <c r="T12" i="33"/>
  <c r="V21" i="11"/>
  <c r="V17" i="24"/>
  <c r="U20" i="24"/>
  <c r="X17" i="30"/>
  <c r="W19" i="30"/>
  <c r="X17" i="4"/>
  <c r="W19" i="4"/>
  <c r="U28" i="33"/>
  <c r="W21" i="27"/>
  <c r="Y17" i="13"/>
  <c r="X19" i="13"/>
  <c r="T6" i="33"/>
  <c r="V21" i="5"/>
  <c r="Y17" i="3"/>
  <c r="X19" i="3"/>
  <c r="V3" i="33"/>
  <c r="X21" i="2"/>
  <c r="W17" i="21"/>
  <c r="V19" i="21"/>
  <c r="P36" i="33"/>
  <c r="H18" i="34"/>
  <c r="AB21" i="6" l="1"/>
  <c r="Z7" i="33"/>
  <c r="AC19" i="6"/>
  <c r="AD17" i="6"/>
  <c r="T22" i="33"/>
  <c r="V21" i="21"/>
  <c r="Z17" i="13"/>
  <c r="Y19" i="13"/>
  <c r="U5" i="33"/>
  <c r="W21" i="4"/>
  <c r="Z17" i="3"/>
  <c r="Y19" i="3"/>
  <c r="V14" i="33"/>
  <c r="X21" i="13"/>
  <c r="U31" i="33"/>
  <c r="W21" i="30"/>
  <c r="W17" i="24"/>
  <c r="V20" i="24"/>
  <c r="X19" i="22"/>
  <c r="Y17" i="22"/>
  <c r="V17" i="12"/>
  <c r="U19" i="12"/>
  <c r="T24" i="33"/>
  <c r="V21" i="23"/>
  <c r="U6" i="33"/>
  <c r="W21" i="5"/>
  <c r="Y17" i="11"/>
  <c r="X19" i="11"/>
  <c r="U27" i="33"/>
  <c r="W21" i="26"/>
  <c r="W29" i="33"/>
  <c r="Y21" i="28"/>
  <c r="K17" i="34"/>
  <c r="M17" i="34" s="1"/>
  <c r="G17" i="34"/>
  <c r="Z17" i="9"/>
  <c r="Y19" i="9"/>
  <c r="Y19" i="29"/>
  <c r="Z17" i="29"/>
  <c r="S20" i="33"/>
  <c r="U21" i="19"/>
  <c r="AB17" i="20"/>
  <c r="AA19" i="20"/>
  <c r="W9" i="33"/>
  <c r="Y21" i="8"/>
  <c r="Y17" i="17"/>
  <c r="X19" i="17"/>
  <c r="Y16" i="7"/>
  <c r="X18" i="7"/>
  <c r="T19" i="33"/>
  <c r="V21" i="18"/>
  <c r="Z17" i="32"/>
  <c r="Y19" i="32"/>
  <c r="E18" i="34"/>
  <c r="J18" i="34"/>
  <c r="X17" i="21"/>
  <c r="W19" i="21"/>
  <c r="V4" i="33"/>
  <c r="X21" i="3"/>
  <c r="Y17" i="4"/>
  <c r="X19" i="4"/>
  <c r="S25" i="33"/>
  <c r="U22" i="24"/>
  <c r="U23" i="33"/>
  <c r="W21" i="22"/>
  <c r="AB17" i="14"/>
  <c r="AA19" i="14"/>
  <c r="R13" i="33"/>
  <c r="R34" i="33" s="1"/>
  <c r="T21" i="12"/>
  <c r="AA17" i="2"/>
  <c r="Z19" i="2"/>
  <c r="Z17" i="27"/>
  <c r="Y19" i="27"/>
  <c r="U12" i="33"/>
  <c r="W21" i="11"/>
  <c r="Y17" i="25"/>
  <c r="X19" i="25"/>
  <c r="V10" i="33"/>
  <c r="X21" i="9"/>
  <c r="V30" i="33"/>
  <c r="X21" i="29"/>
  <c r="X17" i="15"/>
  <c r="W19" i="15"/>
  <c r="X21" i="33"/>
  <c r="Z21" i="20"/>
  <c r="U18" i="33"/>
  <c r="W21" i="17"/>
  <c r="AC17" i="16"/>
  <c r="AB19" i="16"/>
  <c r="AB18" i="10"/>
  <c r="AA20" i="10"/>
  <c r="U8" i="33"/>
  <c r="W20" i="7"/>
  <c r="X17" i="31"/>
  <c r="W19" i="31"/>
  <c r="V33" i="33"/>
  <c r="X21" i="32"/>
  <c r="Y17" i="30"/>
  <c r="X19" i="30"/>
  <c r="X15" i="33"/>
  <c r="Z21" i="14"/>
  <c r="X17" i="23"/>
  <c r="W19" i="23"/>
  <c r="W3" i="33"/>
  <c r="Y21" i="2"/>
  <c r="Y17" i="5"/>
  <c r="X19" i="5"/>
  <c r="V28" i="33"/>
  <c r="X21" i="27"/>
  <c r="Y17" i="26"/>
  <c r="X19" i="26"/>
  <c r="Z19" i="28"/>
  <c r="AA17" i="28"/>
  <c r="U26" i="33"/>
  <c r="W21" i="25"/>
  <c r="W17" i="19"/>
  <c r="V19" i="19"/>
  <c r="T16" i="33"/>
  <c r="V21" i="15"/>
  <c r="AA17" i="8"/>
  <c r="Z19" i="8"/>
  <c r="Y17" i="33"/>
  <c r="AA21" i="16"/>
  <c r="X11" i="33"/>
  <c r="Z22" i="10"/>
  <c r="Q36" i="33"/>
  <c r="H19" i="34"/>
  <c r="T32" i="33"/>
  <c r="V21" i="31"/>
  <c r="X17" i="18"/>
  <c r="W19" i="18"/>
  <c r="AE17" i="6" l="1"/>
  <c r="AD19" i="6"/>
  <c r="AC21" i="6"/>
  <c r="AA7" i="33"/>
  <c r="U19" i="33"/>
  <c r="W21" i="18"/>
  <c r="X17" i="19"/>
  <c r="W19" i="19"/>
  <c r="AB17" i="8"/>
  <c r="AA19" i="8"/>
  <c r="T20" i="33"/>
  <c r="V21" i="19"/>
  <c r="AB17" i="28"/>
  <c r="AA19" i="28"/>
  <c r="Z17" i="26"/>
  <c r="Y19" i="26"/>
  <c r="V6" i="33"/>
  <c r="X21" i="5"/>
  <c r="Z17" i="30"/>
  <c r="Y19" i="30"/>
  <c r="U32" i="33"/>
  <c r="W21" i="31"/>
  <c r="Z17" i="33"/>
  <c r="AB21" i="16"/>
  <c r="U16" i="33"/>
  <c r="W21" i="15"/>
  <c r="V26" i="33"/>
  <c r="X21" i="25"/>
  <c r="X3" i="33"/>
  <c r="Z21" i="2"/>
  <c r="H20" i="34"/>
  <c r="R36" i="33"/>
  <c r="Y17" i="21"/>
  <c r="X19" i="21"/>
  <c r="AA17" i="32"/>
  <c r="Z19" i="32"/>
  <c r="V8" i="33"/>
  <c r="X20" i="7"/>
  <c r="Z17" i="17"/>
  <c r="Y19" i="17"/>
  <c r="Y21" i="33"/>
  <c r="AA21" i="20"/>
  <c r="W10" i="33"/>
  <c r="Y21" i="9"/>
  <c r="Z17" i="22"/>
  <c r="Y19" i="22"/>
  <c r="X17" i="24"/>
  <c r="W20" i="24"/>
  <c r="AA17" i="3"/>
  <c r="Z19" i="3"/>
  <c r="W14" i="33"/>
  <c r="Y21" i="13"/>
  <c r="Y17" i="18"/>
  <c r="X19" i="18"/>
  <c r="J19" i="34"/>
  <c r="E19" i="34"/>
  <c r="X9" i="33"/>
  <c r="Z21" i="8"/>
  <c r="V27" i="33"/>
  <c r="X21" i="26"/>
  <c r="Y17" i="23"/>
  <c r="X19" i="23"/>
  <c r="V31" i="33"/>
  <c r="X21" i="30"/>
  <c r="AC18" i="10"/>
  <c r="AB20" i="10"/>
  <c r="AA17" i="27"/>
  <c r="Z19" i="27"/>
  <c r="AC17" i="14"/>
  <c r="AB19" i="14"/>
  <c r="Z17" i="4"/>
  <c r="Y19" i="4"/>
  <c r="U22" i="33"/>
  <c r="W21" i="21"/>
  <c r="K18" i="34"/>
  <c r="M18" i="34" s="1"/>
  <c r="G18" i="34"/>
  <c r="W33" i="33"/>
  <c r="Y21" i="32"/>
  <c r="V18" i="33"/>
  <c r="X21" i="17"/>
  <c r="W30" i="33"/>
  <c r="Y21" i="29"/>
  <c r="Z17" i="11"/>
  <c r="Y19" i="11"/>
  <c r="W17" i="12"/>
  <c r="V19" i="12"/>
  <c r="T25" i="33"/>
  <c r="V22" i="24"/>
  <c r="W4" i="33"/>
  <c r="Y21" i="3"/>
  <c r="X29" i="33"/>
  <c r="Z21" i="28"/>
  <c r="Z17" i="5"/>
  <c r="Y19" i="5"/>
  <c r="U24" i="33"/>
  <c r="W21" i="23"/>
  <c r="Y17" i="31"/>
  <c r="X19" i="31"/>
  <c r="Y11" i="33"/>
  <c r="AA22" i="10"/>
  <c r="AD17" i="16"/>
  <c r="AC19" i="16"/>
  <c r="Y17" i="15"/>
  <c r="X19" i="15"/>
  <c r="Z17" i="25"/>
  <c r="Y19" i="25"/>
  <c r="W28" i="33"/>
  <c r="Y21" i="27"/>
  <c r="AB17" i="2"/>
  <c r="AA19" i="2"/>
  <c r="Y15" i="33"/>
  <c r="AA21" i="14"/>
  <c r="V5" i="33"/>
  <c r="X21" i="4"/>
  <c r="Z16" i="7"/>
  <c r="Y18" i="7"/>
  <c r="AC17" i="20"/>
  <c r="AB19" i="20"/>
  <c r="AA17" i="29"/>
  <c r="Z19" i="29"/>
  <c r="AA17" i="9"/>
  <c r="Z19" i="9"/>
  <c r="V12" i="33"/>
  <c r="X21" i="11"/>
  <c r="S13" i="33"/>
  <c r="S34" i="33" s="1"/>
  <c r="U21" i="12"/>
  <c r="V23" i="33"/>
  <c r="X21" i="22"/>
  <c r="AA17" i="13"/>
  <c r="Z19" i="13"/>
  <c r="AF17" i="6" l="1"/>
  <c r="AE19" i="6"/>
  <c r="AD21" i="6"/>
  <c r="AB7" i="33"/>
  <c r="S36" i="33"/>
  <c r="H21" i="34"/>
  <c r="AB17" i="29"/>
  <c r="AA19" i="29"/>
  <c r="AB17" i="13"/>
  <c r="AA19" i="13"/>
  <c r="X30" i="33"/>
  <c r="Z21" i="29"/>
  <c r="AD17" i="20"/>
  <c r="AC19" i="20"/>
  <c r="X14" i="33"/>
  <c r="Z21" i="13"/>
  <c r="AB17" i="9"/>
  <c r="AA19" i="9"/>
  <c r="Z21" i="33"/>
  <c r="AB21" i="20"/>
  <c r="AA16" i="7"/>
  <c r="Z18" i="7"/>
  <c r="AC17" i="2"/>
  <c r="AB19" i="2"/>
  <c r="W26" i="33"/>
  <c r="Y21" i="25"/>
  <c r="Z17" i="15"/>
  <c r="Y19" i="15"/>
  <c r="Z17" i="31"/>
  <c r="Y19" i="31"/>
  <c r="W6" i="33"/>
  <c r="Y21" i="5"/>
  <c r="T13" i="33"/>
  <c r="T34" i="33" s="1"/>
  <c r="V21" i="12"/>
  <c r="AA17" i="11"/>
  <c r="Z19" i="11"/>
  <c r="AA17" i="4"/>
  <c r="Z19" i="4"/>
  <c r="X28" i="33"/>
  <c r="Z21" i="27"/>
  <c r="AD18" i="10"/>
  <c r="AC20" i="10"/>
  <c r="V24" i="33"/>
  <c r="X21" i="23"/>
  <c r="X4" i="33"/>
  <c r="Z21" i="3"/>
  <c r="Y17" i="24"/>
  <c r="X20" i="24"/>
  <c r="AB17" i="32"/>
  <c r="AA19" i="32"/>
  <c r="W31" i="33"/>
  <c r="Y21" i="30"/>
  <c r="Y29" i="33"/>
  <c r="AA21" i="28"/>
  <c r="Y9" i="33"/>
  <c r="AA21" i="8"/>
  <c r="Y17" i="19"/>
  <c r="X19" i="19"/>
  <c r="X10" i="33"/>
  <c r="Z21" i="9"/>
  <c r="W8" i="33"/>
  <c r="Y20" i="7"/>
  <c r="Y3" i="33"/>
  <c r="AA21" i="2"/>
  <c r="V16" i="33"/>
  <c r="X21" i="15"/>
  <c r="AE17" i="16"/>
  <c r="AD19" i="16"/>
  <c r="V32" i="33"/>
  <c r="X21" i="31"/>
  <c r="W12" i="33"/>
  <c r="Y21" i="11"/>
  <c r="W5" i="33"/>
  <c r="Y21" i="4"/>
  <c r="AD17" i="14"/>
  <c r="AC19" i="14"/>
  <c r="Z11" i="33"/>
  <c r="AB22" i="10"/>
  <c r="K19" i="34"/>
  <c r="M19" i="34" s="1"/>
  <c r="G19" i="34"/>
  <c r="Z17" i="18"/>
  <c r="Y19" i="18"/>
  <c r="U25" i="33"/>
  <c r="W22" i="24"/>
  <c r="AA17" i="22"/>
  <c r="Z19" i="22"/>
  <c r="AA17" i="17"/>
  <c r="Z19" i="17"/>
  <c r="X33" i="33"/>
  <c r="Z21" i="32"/>
  <c r="Z17" i="21"/>
  <c r="Y19" i="21"/>
  <c r="AA17" i="26"/>
  <c r="Z19" i="26"/>
  <c r="U20" i="33"/>
  <c r="W21" i="19"/>
  <c r="AA17" i="25"/>
  <c r="Z19" i="25"/>
  <c r="AA17" i="33"/>
  <c r="AC21" i="16"/>
  <c r="AA17" i="5"/>
  <c r="Z19" i="5"/>
  <c r="W19" i="12"/>
  <c r="X17" i="12"/>
  <c r="Z15" i="33"/>
  <c r="AB21" i="14"/>
  <c r="AB17" i="27"/>
  <c r="AA19" i="27"/>
  <c r="Z17" i="23"/>
  <c r="Y19" i="23"/>
  <c r="V19" i="33"/>
  <c r="X21" i="18"/>
  <c r="AB17" i="3"/>
  <c r="AA19" i="3"/>
  <c r="W23" i="33"/>
  <c r="Y21" i="22"/>
  <c r="W18" i="33"/>
  <c r="Y21" i="17"/>
  <c r="V22" i="33"/>
  <c r="X21" i="21"/>
  <c r="E20" i="34"/>
  <c r="J20" i="34"/>
  <c r="AA17" i="30"/>
  <c r="Z19" i="30"/>
  <c r="W27" i="33"/>
  <c r="Y21" i="26"/>
  <c r="AC17" i="28"/>
  <c r="AB19" i="28"/>
  <c r="AC17" i="8"/>
  <c r="AB19" i="8"/>
  <c r="AF19" i="6" l="1"/>
  <c r="AG17" i="6"/>
  <c r="AE21" i="6"/>
  <c r="AC7" i="33"/>
  <c r="Z9" i="33"/>
  <c r="AB21" i="8"/>
  <c r="AC19" i="28"/>
  <c r="AD17" i="28"/>
  <c r="X31" i="33"/>
  <c r="Z21" i="30"/>
  <c r="K20" i="34"/>
  <c r="M20" i="34" s="1"/>
  <c r="G20" i="34"/>
  <c r="AA17" i="23"/>
  <c r="Z19" i="23"/>
  <c r="U13" i="33"/>
  <c r="U34" i="33" s="1"/>
  <c r="W21" i="12"/>
  <c r="AB17" i="25"/>
  <c r="AA19" i="25"/>
  <c r="AB17" i="26"/>
  <c r="AA19" i="26"/>
  <c r="AB17" i="17"/>
  <c r="AA19" i="17"/>
  <c r="AA17" i="18"/>
  <c r="Z19" i="18"/>
  <c r="AE17" i="14"/>
  <c r="AD19" i="14"/>
  <c r="V20" i="33"/>
  <c r="X21" i="19"/>
  <c r="V25" i="33"/>
  <c r="X22" i="24"/>
  <c r="AA11" i="33"/>
  <c r="AC22" i="10"/>
  <c r="X12" i="33"/>
  <c r="Z21" i="11"/>
  <c r="H22" i="34"/>
  <c r="T36" i="33"/>
  <c r="W32" i="33"/>
  <c r="Y21" i="31"/>
  <c r="AA17" i="15"/>
  <c r="Z19" i="15"/>
  <c r="Z3" i="33"/>
  <c r="AB21" i="2"/>
  <c r="AB16" i="7"/>
  <c r="AA18" i="7"/>
  <c r="Y10" i="33"/>
  <c r="AA21" i="9"/>
  <c r="AC17" i="13"/>
  <c r="AB19" i="13"/>
  <c r="E21" i="34"/>
  <c r="J21" i="34"/>
  <c r="Z29" i="33"/>
  <c r="AB21" i="28"/>
  <c r="AC17" i="3"/>
  <c r="AB19" i="3"/>
  <c r="W24" i="33"/>
  <c r="Y21" i="23"/>
  <c r="AC17" i="27"/>
  <c r="AB19" i="27"/>
  <c r="Y17" i="12"/>
  <c r="X19" i="12"/>
  <c r="AB17" i="5"/>
  <c r="AA19" i="5"/>
  <c r="X26" i="33"/>
  <c r="Z21" i="25"/>
  <c r="X27" i="33"/>
  <c r="Z21" i="26"/>
  <c r="AA17" i="21"/>
  <c r="Z19" i="21"/>
  <c r="X18" i="33"/>
  <c r="Z21" i="17"/>
  <c r="AB17" i="22"/>
  <c r="AA19" i="22"/>
  <c r="W19" i="33"/>
  <c r="Y21" i="18"/>
  <c r="AA15" i="33"/>
  <c r="AC21" i="14"/>
  <c r="AF17" i="16"/>
  <c r="AE19" i="16"/>
  <c r="AC17" i="32"/>
  <c r="AB19" i="32"/>
  <c r="AB17" i="4"/>
  <c r="AA19" i="4"/>
  <c r="W16" i="33"/>
  <c r="Y21" i="15"/>
  <c r="X8" i="33"/>
  <c r="Z20" i="7"/>
  <c r="AE17" i="20"/>
  <c r="AD19" i="20"/>
  <c r="Y14" i="33"/>
  <c r="AA21" i="13"/>
  <c r="AC17" i="29"/>
  <c r="AB19" i="29"/>
  <c r="AD17" i="8"/>
  <c r="AC19" i="8"/>
  <c r="AB17" i="30"/>
  <c r="AA19" i="30"/>
  <c r="Y4" i="33"/>
  <c r="AA21" i="3"/>
  <c r="Y28" i="33"/>
  <c r="AA21" i="27"/>
  <c r="X6" i="33"/>
  <c r="Z21" i="5"/>
  <c r="W22" i="33"/>
  <c r="Y21" i="21"/>
  <c r="X23" i="33"/>
  <c r="Z21" i="22"/>
  <c r="AB17" i="33"/>
  <c r="AD21" i="16"/>
  <c r="Z17" i="19"/>
  <c r="Y19" i="19"/>
  <c r="Y33" i="33"/>
  <c r="AA21" i="32"/>
  <c r="Z17" i="24"/>
  <c r="Y20" i="24"/>
  <c r="AE18" i="10"/>
  <c r="AD20" i="10"/>
  <c r="X5" i="33"/>
  <c r="Z21" i="4"/>
  <c r="AA19" i="11"/>
  <c r="AB17" i="11"/>
  <c r="AA17" i="31"/>
  <c r="Z19" i="31"/>
  <c r="AD17" i="2"/>
  <c r="AC19" i="2"/>
  <c r="AC17" i="9"/>
  <c r="AB19" i="9"/>
  <c r="AA21" i="33"/>
  <c r="AC21" i="20"/>
  <c r="Y30" i="33"/>
  <c r="AA21" i="29"/>
  <c r="AF21" i="6" l="1"/>
  <c r="AD7" i="33"/>
  <c r="AG19" i="6"/>
  <c r="AH17" i="6"/>
  <c r="X32" i="33"/>
  <c r="Z21" i="31"/>
  <c r="Y12" i="33"/>
  <c r="AA21" i="11"/>
  <c r="AA17" i="24"/>
  <c r="Z20" i="24"/>
  <c r="Z10" i="33"/>
  <c r="AB21" i="9"/>
  <c r="AE17" i="2"/>
  <c r="AD19" i="2"/>
  <c r="AA3" i="33"/>
  <c r="AC21" i="2"/>
  <c r="AB17" i="31"/>
  <c r="AA19" i="31"/>
  <c r="AF18" i="10"/>
  <c r="AE20" i="10"/>
  <c r="Y31" i="33"/>
  <c r="AA21" i="30"/>
  <c r="AE17" i="8"/>
  <c r="AD19" i="8"/>
  <c r="AF17" i="20"/>
  <c r="AE19" i="20"/>
  <c r="AC17" i="4"/>
  <c r="AB19" i="4"/>
  <c r="AG17" i="16"/>
  <c r="AF19" i="16"/>
  <c r="AC17" i="22"/>
  <c r="AB19" i="22"/>
  <c r="X22" i="33"/>
  <c r="Z21" i="21"/>
  <c r="Y6" i="33"/>
  <c r="AA21" i="5"/>
  <c r="Z17" i="12"/>
  <c r="Y19" i="12"/>
  <c r="AD17" i="3"/>
  <c r="AC19" i="3"/>
  <c r="Z14" i="33"/>
  <c r="AB21" i="13"/>
  <c r="AB17" i="15"/>
  <c r="AA19" i="15"/>
  <c r="X19" i="33"/>
  <c r="Z21" i="18"/>
  <c r="AC17" i="17"/>
  <c r="AB19" i="17"/>
  <c r="Y26" i="33"/>
  <c r="AA21" i="25"/>
  <c r="U36" i="33"/>
  <c r="H23" i="34"/>
  <c r="AD17" i="9"/>
  <c r="AC19" i="9"/>
  <c r="AB11" i="33"/>
  <c r="AD22" i="10"/>
  <c r="AA17" i="19"/>
  <c r="Z19" i="19"/>
  <c r="AA9" i="33"/>
  <c r="AC21" i="8"/>
  <c r="AD17" i="29"/>
  <c r="AC19" i="29"/>
  <c r="AB21" i="33"/>
  <c r="AD21" i="20"/>
  <c r="Y5" i="33"/>
  <c r="AA21" i="4"/>
  <c r="AD17" i="32"/>
  <c r="AC19" i="32"/>
  <c r="AC17" i="33"/>
  <c r="AE21" i="16"/>
  <c r="Y23" i="33"/>
  <c r="AA21" i="22"/>
  <c r="V13" i="33"/>
  <c r="V34" i="33" s="1"/>
  <c r="X21" i="12"/>
  <c r="AD17" i="27"/>
  <c r="AC19" i="27"/>
  <c r="Z4" i="33"/>
  <c r="AB21" i="3"/>
  <c r="K21" i="34"/>
  <c r="M21" i="34" s="1"/>
  <c r="G21" i="34"/>
  <c r="AC16" i="7"/>
  <c r="AB18" i="7"/>
  <c r="X16" i="33"/>
  <c r="Z21" i="15"/>
  <c r="AF17" i="14"/>
  <c r="AE19" i="14"/>
  <c r="Y18" i="33"/>
  <c r="AA21" i="17"/>
  <c r="AC17" i="26"/>
  <c r="AB19" i="26"/>
  <c r="AB17" i="23"/>
  <c r="AA19" i="23"/>
  <c r="AA29" i="33"/>
  <c r="AC21" i="28"/>
  <c r="AC17" i="11"/>
  <c r="AB19" i="11"/>
  <c r="W25" i="33"/>
  <c r="Y22" i="24"/>
  <c r="W20" i="33"/>
  <c r="Y21" i="19"/>
  <c r="AC17" i="30"/>
  <c r="AB19" i="30"/>
  <c r="Z30" i="33"/>
  <c r="AB21" i="29"/>
  <c r="Z33" i="33"/>
  <c r="AB21" i="32"/>
  <c r="AB17" i="21"/>
  <c r="AA19" i="21"/>
  <c r="AC17" i="5"/>
  <c r="AB19" i="5"/>
  <c r="Z28" i="33"/>
  <c r="AB21" i="27"/>
  <c r="AD17" i="13"/>
  <c r="AC19" i="13"/>
  <c r="Y8" i="33"/>
  <c r="AA20" i="7"/>
  <c r="J22" i="34"/>
  <c r="E22" i="34"/>
  <c r="AB15" i="33"/>
  <c r="AD21" i="14"/>
  <c r="AB17" i="18"/>
  <c r="AA19" i="18"/>
  <c r="Y27" i="33"/>
  <c r="AA21" i="26"/>
  <c r="AC17" i="25"/>
  <c r="AB19" i="25"/>
  <c r="X24" i="33"/>
  <c r="Z21" i="23"/>
  <c r="AE17" i="28"/>
  <c r="AD19" i="28"/>
  <c r="AH19" i="6" l="1"/>
  <c r="AI17" i="6"/>
  <c r="AG21" i="6"/>
  <c r="AE7" i="33"/>
  <c r="Z26" i="33"/>
  <c r="AB21" i="25"/>
  <c r="AB29" i="33"/>
  <c r="AD21" i="28"/>
  <c r="AD17" i="25"/>
  <c r="AC19" i="25"/>
  <c r="Y19" i="33"/>
  <c r="AA21" i="18"/>
  <c r="AE17" i="13"/>
  <c r="AD19" i="13"/>
  <c r="Z6" i="33"/>
  <c r="AB21" i="5"/>
  <c r="AC17" i="21"/>
  <c r="AB19" i="21"/>
  <c r="AC17" i="23"/>
  <c r="AB19" i="23"/>
  <c r="AG17" i="14"/>
  <c r="AF19" i="14"/>
  <c r="Z8" i="33"/>
  <c r="AB20" i="7"/>
  <c r="AA28" i="33"/>
  <c r="AC21" i="27"/>
  <c r="V36" i="33"/>
  <c r="H24" i="34"/>
  <c r="AE17" i="32"/>
  <c r="AD19" i="32"/>
  <c r="AE17" i="29"/>
  <c r="AD19" i="29"/>
  <c r="X20" i="33"/>
  <c r="Z21" i="19"/>
  <c r="E23" i="34"/>
  <c r="J23" i="34"/>
  <c r="AC17" i="15"/>
  <c r="AB19" i="15"/>
  <c r="AA4" i="33"/>
  <c r="AC21" i="3"/>
  <c r="Z19" i="12"/>
  <c r="AA17" i="12"/>
  <c r="AD17" i="22"/>
  <c r="AC19" i="22"/>
  <c r="AD17" i="4"/>
  <c r="AC19" i="4"/>
  <c r="AB9" i="33"/>
  <c r="AD21" i="8"/>
  <c r="Y32" i="33"/>
  <c r="AA21" i="31"/>
  <c r="AB17" i="24"/>
  <c r="AA20" i="24"/>
  <c r="AF17" i="28"/>
  <c r="AE19" i="28"/>
  <c r="AA14" i="33"/>
  <c r="AC21" i="13"/>
  <c r="Y22" i="33"/>
  <c r="AA21" i="21"/>
  <c r="AD17" i="30"/>
  <c r="AC19" i="30"/>
  <c r="AD17" i="11"/>
  <c r="AC19" i="11"/>
  <c r="Y24" i="33"/>
  <c r="AA21" i="23"/>
  <c r="AD17" i="26"/>
  <c r="AC19" i="26"/>
  <c r="AC15" i="33"/>
  <c r="AE21" i="14"/>
  <c r="AA33" i="33"/>
  <c r="AC21" i="32"/>
  <c r="AA30" i="33"/>
  <c r="AC21" i="29"/>
  <c r="AE17" i="9"/>
  <c r="AD19" i="9"/>
  <c r="AD17" i="17"/>
  <c r="AC19" i="17"/>
  <c r="Y16" i="33"/>
  <c r="AA21" i="15"/>
  <c r="W13" i="33"/>
  <c r="W34" i="33" s="1"/>
  <c r="Y21" i="12"/>
  <c r="Z23" i="33"/>
  <c r="AB21" i="22"/>
  <c r="AH17" i="16"/>
  <c r="AG19" i="16"/>
  <c r="Z5" i="33"/>
  <c r="AB21" i="4"/>
  <c r="AG17" i="20"/>
  <c r="AF19" i="20"/>
  <c r="AG18" i="10"/>
  <c r="AF20" i="10"/>
  <c r="AF17" i="2"/>
  <c r="AE19" i="2"/>
  <c r="X25" i="33"/>
  <c r="Z22" i="24"/>
  <c r="AC17" i="18"/>
  <c r="AB19" i="18"/>
  <c r="K22" i="34"/>
  <c r="M22" i="34" s="1"/>
  <c r="G22" i="34"/>
  <c r="AD17" i="5"/>
  <c r="AC19" i="5"/>
  <c r="Z31" i="33"/>
  <c r="AB21" i="30"/>
  <c r="Z12" i="33"/>
  <c r="AB21" i="11"/>
  <c r="Z27" i="33"/>
  <c r="AB21" i="26"/>
  <c r="AD16" i="7"/>
  <c r="AC18" i="7"/>
  <c r="AE17" i="27"/>
  <c r="AD19" i="27"/>
  <c r="AB17" i="19"/>
  <c r="AA19" i="19"/>
  <c r="AA10" i="33"/>
  <c r="AC21" i="9"/>
  <c r="Z18" i="33"/>
  <c r="AB21" i="17"/>
  <c r="AE17" i="3"/>
  <c r="AD19" i="3"/>
  <c r="AD17" i="33"/>
  <c r="AF21" i="16"/>
  <c r="AC21" i="33"/>
  <c r="AE21" i="20"/>
  <c r="AF17" i="8"/>
  <c r="AE19" i="8"/>
  <c r="AC11" i="33"/>
  <c r="AE22" i="10"/>
  <c r="AC17" i="31"/>
  <c r="AB19" i="31"/>
  <c r="AB3" i="33"/>
  <c r="AD21" i="2"/>
  <c r="AH21" i="6" l="1"/>
  <c r="AF7" i="33"/>
  <c r="AI19" i="6"/>
  <c r="AJ17" i="6"/>
  <c r="AG17" i="8"/>
  <c r="AF19" i="8"/>
  <c r="AD17" i="31"/>
  <c r="AC19" i="31"/>
  <c r="Z32" i="33"/>
  <c r="AB21" i="31"/>
  <c r="AB28" i="33"/>
  <c r="AD21" i="27"/>
  <c r="AE16" i="7"/>
  <c r="AD18" i="7"/>
  <c r="AA6" i="33"/>
  <c r="AC21" i="5"/>
  <c r="AG17" i="2"/>
  <c r="AF19" i="2"/>
  <c r="AD21" i="33"/>
  <c r="AF21" i="20"/>
  <c r="H25" i="34"/>
  <c r="W36" i="33"/>
  <c r="AA18" i="33"/>
  <c r="AC21" i="17"/>
  <c r="AF17" i="9"/>
  <c r="AE19" i="9"/>
  <c r="AD19" i="11"/>
  <c r="AE17" i="11"/>
  <c r="AC29" i="33"/>
  <c r="AE21" i="28"/>
  <c r="Y25" i="33"/>
  <c r="AA22" i="24"/>
  <c r="AA5" i="33"/>
  <c r="AC21" i="4"/>
  <c r="AE17" i="22"/>
  <c r="AD19" i="22"/>
  <c r="AD17" i="15"/>
  <c r="AC19" i="15"/>
  <c r="AE19" i="29"/>
  <c r="AF17" i="29"/>
  <c r="E24" i="34"/>
  <c r="J24" i="34"/>
  <c r="AD15" i="33"/>
  <c r="AF21" i="14"/>
  <c r="AD17" i="23"/>
  <c r="AC19" i="23"/>
  <c r="AF17" i="13"/>
  <c r="AE19" i="13"/>
  <c r="AA26" i="33"/>
  <c r="AC21" i="25"/>
  <c r="AF17" i="3"/>
  <c r="AE19" i="3"/>
  <c r="AC17" i="19"/>
  <c r="AB19" i="19"/>
  <c r="AA8" i="33"/>
  <c r="AC20" i="7"/>
  <c r="AD17" i="18"/>
  <c r="AC19" i="18"/>
  <c r="AC3" i="33"/>
  <c r="AE21" i="2"/>
  <c r="AH18" i="10"/>
  <c r="AG20" i="10"/>
  <c r="AI17" i="16"/>
  <c r="AH19" i="16"/>
  <c r="AB10" i="33"/>
  <c r="AD21" i="9"/>
  <c r="AE17" i="26"/>
  <c r="AD19" i="26"/>
  <c r="AA12" i="33"/>
  <c r="AC21" i="11"/>
  <c r="AE17" i="30"/>
  <c r="AD19" i="30"/>
  <c r="AA23" i="33"/>
  <c r="AC21" i="22"/>
  <c r="X13" i="33"/>
  <c r="X34" i="33" s="1"/>
  <c r="Z21" i="12"/>
  <c r="Z16" i="33"/>
  <c r="AB21" i="15"/>
  <c r="K23" i="34"/>
  <c r="M23" i="34" s="1"/>
  <c r="G23" i="34"/>
  <c r="AB30" i="33"/>
  <c r="AD21" i="29"/>
  <c r="AF17" i="32"/>
  <c r="AE19" i="32"/>
  <c r="Z24" i="33"/>
  <c r="AB21" i="23"/>
  <c r="AD17" i="21"/>
  <c r="AC19" i="21"/>
  <c r="AB14" i="33"/>
  <c r="AD21" i="13"/>
  <c r="AC9" i="33"/>
  <c r="AE21" i="8"/>
  <c r="AB4" i="33"/>
  <c r="AD21" i="3"/>
  <c r="Y20" i="33"/>
  <c r="AA21" i="19"/>
  <c r="AF17" i="27"/>
  <c r="AE19" i="27"/>
  <c r="AE17" i="5"/>
  <c r="AD19" i="5"/>
  <c r="Z19" i="33"/>
  <c r="AB21" i="18"/>
  <c r="AD11" i="33"/>
  <c r="AF22" i="10"/>
  <c r="AH17" i="20"/>
  <c r="AG19" i="20"/>
  <c r="AE17" i="33"/>
  <c r="AG21" i="16"/>
  <c r="AE17" i="17"/>
  <c r="AD19" i="17"/>
  <c r="AA27" i="33"/>
  <c r="AC21" i="26"/>
  <c r="AA31" i="33"/>
  <c r="AC21" i="30"/>
  <c r="AG17" i="28"/>
  <c r="AF19" i="28"/>
  <c r="AC17" i="24"/>
  <c r="AB20" i="24"/>
  <c r="AE17" i="4"/>
  <c r="AD19" i="4"/>
  <c r="AB17" i="12"/>
  <c r="AA19" i="12"/>
  <c r="AB33" i="33"/>
  <c r="AD21" i="32"/>
  <c r="AH17" i="14"/>
  <c r="AG19" i="14"/>
  <c r="Z22" i="33"/>
  <c r="AB21" i="21"/>
  <c r="AE17" i="25"/>
  <c r="AD19" i="25"/>
  <c r="AJ19" i="6" l="1"/>
  <c r="AK17" i="6"/>
  <c r="AI21" i="6"/>
  <c r="AG7" i="33"/>
  <c r="Y13" i="33"/>
  <c r="Y34" i="33" s="1"/>
  <c r="AA21" i="12"/>
  <c r="AD29" i="33"/>
  <c r="AF21" i="28"/>
  <c r="AE15" i="33"/>
  <c r="AG21" i="14"/>
  <c r="AB5" i="33"/>
  <c r="AD21" i="4"/>
  <c r="AB26" i="33"/>
  <c r="AD21" i="25"/>
  <c r="AC17" i="12"/>
  <c r="AB19" i="12"/>
  <c r="Z25" i="33"/>
  <c r="AB22" i="24"/>
  <c r="AH17" i="28"/>
  <c r="AG19" i="28"/>
  <c r="AI17" i="20"/>
  <c r="AH19" i="20"/>
  <c r="AF17" i="5"/>
  <c r="AE19" i="5"/>
  <c r="AE17" i="21"/>
  <c r="AD19" i="21"/>
  <c r="AC33" i="33"/>
  <c r="AE21" i="32"/>
  <c r="H26" i="34"/>
  <c r="X36" i="33"/>
  <c r="AB31" i="33"/>
  <c r="AD21" i="30"/>
  <c r="AJ17" i="16"/>
  <c r="AI19" i="16"/>
  <c r="AE17" i="18"/>
  <c r="AD19" i="18"/>
  <c r="Z20" i="33"/>
  <c r="AB21" i="19"/>
  <c r="AG17" i="3"/>
  <c r="AF19" i="3"/>
  <c r="AG17" i="13"/>
  <c r="AF19" i="13"/>
  <c r="K24" i="34"/>
  <c r="M24" i="34" s="1"/>
  <c r="G24" i="34"/>
  <c r="AA16" i="33"/>
  <c r="AC21" i="15"/>
  <c r="AF17" i="22"/>
  <c r="AE19" i="22"/>
  <c r="AF17" i="11"/>
  <c r="AE19" i="11"/>
  <c r="AG17" i="9"/>
  <c r="AF19" i="9"/>
  <c r="AF16" i="7"/>
  <c r="AE18" i="7"/>
  <c r="AE17" i="31"/>
  <c r="AD19" i="31"/>
  <c r="AI17" i="14"/>
  <c r="AH19" i="14"/>
  <c r="AF17" i="4"/>
  <c r="AE19" i="4"/>
  <c r="AF17" i="17"/>
  <c r="AE19" i="17"/>
  <c r="AE21" i="33"/>
  <c r="AG21" i="20"/>
  <c r="AB6" i="33"/>
  <c r="AD21" i="5"/>
  <c r="AG17" i="27"/>
  <c r="AF19" i="27"/>
  <c r="AA22" i="33"/>
  <c r="AC21" i="21"/>
  <c r="AF17" i="26"/>
  <c r="AE19" i="26"/>
  <c r="AF17" i="33"/>
  <c r="AH21" i="16"/>
  <c r="AI18" i="10"/>
  <c r="AH20" i="10"/>
  <c r="AA19" i="33"/>
  <c r="AC21" i="18"/>
  <c r="AC4" i="33"/>
  <c r="AE21" i="3"/>
  <c r="AC14" i="33"/>
  <c r="AE21" i="13"/>
  <c r="AE17" i="23"/>
  <c r="AD19" i="23"/>
  <c r="AC30" i="33"/>
  <c r="AE21" i="29"/>
  <c r="AB23" i="33"/>
  <c r="AD21" i="22"/>
  <c r="AC10" i="33"/>
  <c r="AE21" i="9"/>
  <c r="AH17" i="2"/>
  <c r="AG19" i="2"/>
  <c r="AB8" i="33"/>
  <c r="AD20" i="7"/>
  <c r="AA32" i="33"/>
  <c r="AC21" i="31"/>
  <c r="AH17" i="8"/>
  <c r="AG19" i="8"/>
  <c r="AF17" i="25"/>
  <c r="AE19" i="25"/>
  <c r="AD17" i="24"/>
  <c r="AC20" i="24"/>
  <c r="AB18" i="33"/>
  <c r="AD21" i="17"/>
  <c r="AC28" i="33"/>
  <c r="AE21" i="27"/>
  <c r="AG17" i="32"/>
  <c r="AF19" i="32"/>
  <c r="AF17" i="30"/>
  <c r="AE19" i="30"/>
  <c r="AB27" i="33"/>
  <c r="AD21" i="26"/>
  <c r="AE11" i="33"/>
  <c r="AG22" i="10"/>
  <c r="AD17" i="19"/>
  <c r="AC19" i="19"/>
  <c r="AA24" i="33"/>
  <c r="AC21" i="23"/>
  <c r="AG17" i="29"/>
  <c r="AF19" i="29"/>
  <c r="AE17" i="15"/>
  <c r="AD19" i="15"/>
  <c r="AB12" i="33"/>
  <c r="AD21" i="11"/>
  <c r="J25" i="34"/>
  <c r="E25" i="34"/>
  <c r="AD3" i="33"/>
  <c r="AF21" i="2"/>
  <c r="AD9" i="33"/>
  <c r="AF21" i="8"/>
  <c r="AJ21" i="6" l="1"/>
  <c r="AH7" i="33"/>
  <c r="AL17" i="6"/>
  <c r="AK19" i="6"/>
  <c r="K25" i="34"/>
  <c r="M25" i="34" s="1"/>
  <c r="G25" i="34"/>
  <c r="AD30" i="33"/>
  <c r="AF21" i="29"/>
  <c r="AD33" i="33"/>
  <c r="AF21" i="32"/>
  <c r="AA25" i="33"/>
  <c r="AC22" i="24"/>
  <c r="AG17" i="25"/>
  <c r="AF19" i="25"/>
  <c r="AI17" i="8"/>
  <c r="AH19" i="8"/>
  <c r="AI17" i="2"/>
  <c r="AH19" i="2"/>
  <c r="AF11" i="33"/>
  <c r="AH22" i="10"/>
  <c r="AH17" i="27"/>
  <c r="AG19" i="27"/>
  <c r="AG17" i="17"/>
  <c r="AF19" i="17"/>
  <c r="AC5" i="33"/>
  <c r="AE21" i="4"/>
  <c r="AJ17" i="14"/>
  <c r="AI19" i="14"/>
  <c r="AC8" i="33"/>
  <c r="AE20" i="7"/>
  <c r="AH17" i="9"/>
  <c r="AG19" i="9"/>
  <c r="AC23" i="33"/>
  <c r="AE21" i="22"/>
  <c r="AD14" i="33"/>
  <c r="AF21" i="13"/>
  <c r="AH17" i="3"/>
  <c r="AG19" i="3"/>
  <c r="AB19" i="33"/>
  <c r="AD21" i="18"/>
  <c r="AK17" i="16"/>
  <c r="AJ19" i="16"/>
  <c r="AC6" i="33"/>
  <c r="AE21" i="5"/>
  <c r="AJ17" i="20"/>
  <c r="AI19" i="20"/>
  <c r="AD17" i="12"/>
  <c r="AC19" i="12"/>
  <c r="Y36" i="33"/>
  <c r="H27" i="34"/>
  <c r="AF17" i="15"/>
  <c r="AE19" i="15"/>
  <c r="AE17" i="19"/>
  <c r="AD19" i="19"/>
  <c r="AG17" i="30"/>
  <c r="AF19" i="30"/>
  <c r="AC26" i="33"/>
  <c r="AE21" i="25"/>
  <c r="AE9" i="33"/>
  <c r="AG21" i="8"/>
  <c r="AE3" i="33"/>
  <c r="AG21" i="2"/>
  <c r="AF17" i="23"/>
  <c r="AE19" i="23"/>
  <c r="AG17" i="26"/>
  <c r="AF19" i="26"/>
  <c r="AD28" i="33"/>
  <c r="AF21" i="27"/>
  <c r="AC18" i="33"/>
  <c r="AE21" i="17"/>
  <c r="AF15" i="33"/>
  <c r="AH21" i="14"/>
  <c r="AF17" i="31"/>
  <c r="AE19" i="31"/>
  <c r="AD10" i="33"/>
  <c r="AF21" i="9"/>
  <c r="AG17" i="11"/>
  <c r="AF19" i="11"/>
  <c r="AD4" i="33"/>
  <c r="AF21" i="3"/>
  <c r="AG17" i="33"/>
  <c r="AI21" i="16"/>
  <c r="AF17" i="21"/>
  <c r="AE19" i="21"/>
  <c r="AF21" i="33"/>
  <c r="AH21" i="20"/>
  <c r="AI17" i="28"/>
  <c r="AH19" i="28"/>
  <c r="Z13" i="33"/>
  <c r="Z34" i="33" s="1"/>
  <c r="AB21" i="12"/>
  <c r="AB16" i="33"/>
  <c r="AD21" i="15"/>
  <c r="AH17" i="29"/>
  <c r="AG19" i="29"/>
  <c r="AA20" i="33"/>
  <c r="AC21" i="19"/>
  <c r="AC31" i="33"/>
  <c r="AE21" i="30"/>
  <c r="AH17" i="32"/>
  <c r="AG19" i="32"/>
  <c r="AE17" i="24"/>
  <c r="AD20" i="24"/>
  <c r="AB24" i="33"/>
  <c r="AD21" i="23"/>
  <c r="AJ18" i="10"/>
  <c r="AI20" i="10"/>
  <c r="AC27" i="33"/>
  <c r="AE21" i="26"/>
  <c r="AG17" i="4"/>
  <c r="AF19" i="4"/>
  <c r="AB32" i="33"/>
  <c r="AD21" i="31"/>
  <c r="AG16" i="7"/>
  <c r="AF18" i="7"/>
  <c r="AC12" i="33"/>
  <c r="AE21" i="11"/>
  <c r="AG17" i="22"/>
  <c r="AF19" i="22"/>
  <c r="AH17" i="13"/>
  <c r="AG19" i="13"/>
  <c r="AF17" i="18"/>
  <c r="AE19" i="18"/>
  <c r="E26" i="34"/>
  <c r="J26" i="34"/>
  <c r="AB22" i="33"/>
  <c r="AD21" i="21"/>
  <c r="AG17" i="5"/>
  <c r="AF19" i="5"/>
  <c r="AE29" i="33"/>
  <c r="AG21" i="28"/>
  <c r="AK21" i="6" l="1"/>
  <c r="AI7" i="33"/>
  <c r="AM17" i="6"/>
  <c r="AL19" i="6"/>
  <c r="AD6" i="33"/>
  <c r="AF21" i="5"/>
  <c r="AC19" i="33"/>
  <c r="AE21" i="18"/>
  <c r="AI17" i="13"/>
  <c r="AH19" i="13"/>
  <c r="AH16" i="7"/>
  <c r="AG18" i="7"/>
  <c r="AD5" i="33"/>
  <c r="AF21" i="4"/>
  <c r="AG11" i="33"/>
  <c r="AI22" i="10"/>
  <c r="AE33" i="33"/>
  <c r="AG21" i="32"/>
  <c r="AE30" i="33"/>
  <c r="AG21" i="29"/>
  <c r="Z36" i="33"/>
  <c r="H28" i="34"/>
  <c r="AG17" i="21"/>
  <c r="AF19" i="21"/>
  <c r="AH17" i="11"/>
  <c r="AG19" i="11"/>
  <c r="AC32" i="33"/>
  <c r="AE21" i="31"/>
  <c r="AC24" i="33"/>
  <c r="AE21" i="23"/>
  <c r="AH17" i="30"/>
  <c r="AG19" i="30"/>
  <c r="AC16" i="33"/>
  <c r="AE21" i="15"/>
  <c r="E27" i="34"/>
  <c r="J27" i="34"/>
  <c r="AE17" i="12"/>
  <c r="AD19" i="12"/>
  <c r="AL17" i="16"/>
  <c r="AK19" i="16"/>
  <c r="AE4" i="33"/>
  <c r="AG21" i="3"/>
  <c r="AE10" i="33"/>
  <c r="AG21" i="9"/>
  <c r="AH17" i="17"/>
  <c r="AG19" i="17"/>
  <c r="AJ17" i="2"/>
  <c r="AI19" i="2"/>
  <c r="AD26" i="33"/>
  <c r="AF21" i="25"/>
  <c r="K26" i="34"/>
  <c r="M26" i="34" s="1"/>
  <c r="G26" i="34"/>
  <c r="AE14" i="33"/>
  <c r="AG21" i="13"/>
  <c r="AG19" i="22"/>
  <c r="AH17" i="22"/>
  <c r="AD8" i="33"/>
  <c r="AF20" i="7"/>
  <c r="AF17" i="24"/>
  <c r="AE20" i="24"/>
  <c r="AI19" i="28"/>
  <c r="AJ17" i="28"/>
  <c r="AC22" i="33"/>
  <c r="AE21" i="21"/>
  <c r="AD12" i="33"/>
  <c r="AF21" i="11"/>
  <c r="AH17" i="26"/>
  <c r="AG19" i="26"/>
  <c r="AD31" i="33"/>
  <c r="AF21" i="30"/>
  <c r="AF17" i="19"/>
  <c r="AE19" i="19"/>
  <c r="AA13" i="33"/>
  <c r="AA34" i="33" s="1"/>
  <c r="AC21" i="12"/>
  <c r="AK17" i="20"/>
  <c r="AJ19" i="20"/>
  <c r="AH17" i="33"/>
  <c r="AJ21" i="16"/>
  <c r="AK17" i="14"/>
  <c r="AJ19" i="14"/>
  <c r="AD18" i="33"/>
  <c r="AF21" i="17"/>
  <c r="AI17" i="27"/>
  <c r="AH19" i="27"/>
  <c r="AF3" i="33"/>
  <c r="AH21" i="2"/>
  <c r="AJ17" i="8"/>
  <c r="AI19" i="8"/>
  <c r="AH17" i="5"/>
  <c r="AG19" i="5"/>
  <c r="AG17" i="18"/>
  <c r="AF19" i="18"/>
  <c r="AD23" i="33"/>
  <c r="AF21" i="22"/>
  <c r="AH17" i="4"/>
  <c r="AG19" i="4"/>
  <c r="AK18" i="10"/>
  <c r="AJ20" i="10"/>
  <c r="AB25" i="33"/>
  <c r="AD22" i="24"/>
  <c r="AI17" i="32"/>
  <c r="AH19" i="32"/>
  <c r="AH19" i="29"/>
  <c r="AI17" i="29"/>
  <c r="AF29" i="33"/>
  <c r="AH21" i="28"/>
  <c r="AG17" i="31"/>
  <c r="AF19" i="31"/>
  <c r="AD27" i="33"/>
  <c r="AF21" i="26"/>
  <c r="AG17" i="23"/>
  <c r="AF19" i="23"/>
  <c r="AB20" i="33"/>
  <c r="AD21" i="19"/>
  <c r="AG17" i="15"/>
  <c r="AF19" i="15"/>
  <c r="AG21" i="33"/>
  <c r="AI21" i="20"/>
  <c r="AI17" i="3"/>
  <c r="AH19" i="3"/>
  <c r="AI17" i="9"/>
  <c r="AH19" i="9"/>
  <c r="AG15" i="33"/>
  <c r="AI21" i="14"/>
  <c r="AE28" i="33"/>
  <c r="AG21" i="27"/>
  <c r="AF9" i="33"/>
  <c r="AH21" i="8"/>
  <c r="AH17" i="25"/>
  <c r="AG19" i="25"/>
  <c r="AJ7" i="33" l="1"/>
  <c r="AL21" i="6"/>
  <c r="AM19" i="6"/>
  <c r="AN17" i="6"/>
  <c r="AF10" i="33"/>
  <c r="AH21" i="9"/>
  <c r="AJ17" i="3"/>
  <c r="AI19" i="3"/>
  <c r="AD16" i="33"/>
  <c r="AF21" i="15"/>
  <c r="AL18" i="10"/>
  <c r="AK20" i="10"/>
  <c r="AH17" i="18"/>
  <c r="AG19" i="18"/>
  <c r="AI17" i="25"/>
  <c r="AH19" i="25"/>
  <c r="AF4" i="33"/>
  <c r="AH21" i="3"/>
  <c r="AH17" i="23"/>
  <c r="AG19" i="23"/>
  <c r="AH17" i="31"/>
  <c r="AG19" i="31"/>
  <c r="AJ17" i="29"/>
  <c r="AI19" i="29"/>
  <c r="AJ17" i="32"/>
  <c r="AI19" i="32"/>
  <c r="AH11" i="33"/>
  <c r="AJ22" i="10"/>
  <c r="AI17" i="4"/>
  <c r="AH19" i="4"/>
  <c r="AD19" i="33"/>
  <c r="AF21" i="18"/>
  <c r="AI17" i="5"/>
  <c r="AH19" i="5"/>
  <c r="AJ17" i="27"/>
  <c r="AI19" i="27"/>
  <c r="AH15" i="33"/>
  <c r="AJ21" i="14"/>
  <c r="AG17" i="19"/>
  <c r="AF19" i="19"/>
  <c r="AE27" i="33"/>
  <c r="AG21" i="26"/>
  <c r="AG29" i="33"/>
  <c r="AI21" i="28"/>
  <c r="AE23" i="33"/>
  <c r="AG21" i="22"/>
  <c r="AK17" i="2"/>
  <c r="AJ19" i="2"/>
  <c r="AB13" i="33"/>
  <c r="AB34" i="33" s="1"/>
  <c r="AD21" i="12"/>
  <c r="K27" i="34"/>
  <c r="M27" i="34" s="1"/>
  <c r="G27" i="34"/>
  <c r="AE31" i="33"/>
  <c r="AG21" i="30"/>
  <c r="AE12" i="33"/>
  <c r="AG21" i="11"/>
  <c r="AH17" i="21"/>
  <c r="AG19" i="21"/>
  <c r="AI16" i="7"/>
  <c r="AH18" i="7"/>
  <c r="AE26" i="33"/>
  <c r="AG21" i="25"/>
  <c r="AJ17" i="9"/>
  <c r="AI19" i="9"/>
  <c r="AH17" i="15"/>
  <c r="AG19" i="15"/>
  <c r="AD24" i="33"/>
  <c r="AF21" i="23"/>
  <c r="AD32" i="33"/>
  <c r="AF21" i="31"/>
  <c r="AF33" i="33"/>
  <c r="AH21" i="32"/>
  <c r="AE5" i="33"/>
  <c r="AG21" i="4"/>
  <c r="AE6" i="33"/>
  <c r="AG21" i="5"/>
  <c r="AK17" i="8"/>
  <c r="AJ19" i="8"/>
  <c r="AF28" i="33"/>
  <c r="AH21" i="27"/>
  <c r="AL17" i="20"/>
  <c r="AK19" i="20"/>
  <c r="AC20" i="33"/>
  <c r="AE21" i="19"/>
  <c r="AK17" i="28"/>
  <c r="AJ19" i="28"/>
  <c r="AG17" i="24"/>
  <c r="AF20" i="24"/>
  <c r="AI17" i="22"/>
  <c r="AH19" i="22"/>
  <c r="AG3" i="33"/>
  <c r="AI21" i="2"/>
  <c r="AI17" i="17"/>
  <c r="AH19" i="17"/>
  <c r="AM17" i="16"/>
  <c r="AL19" i="16"/>
  <c r="AD22" i="33"/>
  <c r="AF21" i="21"/>
  <c r="AE8" i="33"/>
  <c r="AG20" i="7"/>
  <c r="AJ17" i="13"/>
  <c r="AI19" i="13"/>
  <c r="AF30" i="33"/>
  <c r="AH21" i="29"/>
  <c r="AG9" i="33"/>
  <c r="AI21" i="8"/>
  <c r="AL17" i="14"/>
  <c r="AK19" i="14"/>
  <c r="AH21" i="33"/>
  <c r="AJ21" i="20"/>
  <c r="H29" i="34"/>
  <c r="AA36" i="33"/>
  <c r="AI17" i="26"/>
  <c r="AH19" i="26"/>
  <c r="AC25" i="33"/>
  <c r="AE22" i="24"/>
  <c r="AE18" i="33"/>
  <c r="AG21" i="17"/>
  <c r="AI17" i="33"/>
  <c r="AK21" i="16"/>
  <c r="AF17" i="12"/>
  <c r="AE19" i="12"/>
  <c r="AI17" i="30"/>
  <c r="AH19" i="30"/>
  <c r="AI17" i="11"/>
  <c r="AH19" i="11"/>
  <c r="J28" i="34"/>
  <c r="E28" i="34"/>
  <c r="AF14" i="33"/>
  <c r="AH21" i="13"/>
  <c r="AN19" i="6" l="1"/>
  <c r="AO17" i="6"/>
  <c r="AK7" i="33"/>
  <c r="AM21" i="6"/>
  <c r="K28" i="34"/>
  <c r="M28" i="34" s="1"/>
  <c r="G28" i="34"/>
  <c r="AC13" i="33"/>
  <c r="AC34" i="33" s="1"/>
  <c r="AE21" i="12"/>
  <c r="AF12" i="33"/>
  <c r="AH21" i="11"/>
  <c r="AF31" i="33"/>
  <c r="AH21" i="30"/>
  <c r="AF19" i="12"/>
  <c r="AG17" i="12"/>
  <c r="AF18" i="33"/>
  <c r="AH21" i="17"/>
  <c r="AD25" i="33"/>
  <c r="AF22" i="24"/>
  <c r="AL17" i="28"/>
  <c r="AK19" i="28"/>
  <c r="AM17" i="20"/>
  <c r="AL19" i="20"/>
  <c r="AH9" i="33"/>
  <c r="AJ21" i="8"/>
  <c r="AE16" i="33"/>
  <c r="AG21" i="15"/>
  <c r="AK17" i="9"/>
  <c r="AJ19" i="9"/>
  <c r="AF8" i="33"/>
  <c r="AH20" i="7"/>
  <c r="AI17" i="21"/>
  <c r="AH19" i="21"/>
  <c r="AH3" i="33"/>
  <c r="AJ21" i="2"/>
  <c r="AK17" i="27"/>
  <c r="AJ19" i="27"/>
  <c r="AJ17" i="4"/>
  <c r="AI19" i="4"/>
  <c r="AG33" i="33"/>
  <c r="AI21" i="32"/>
  <c r="AK17" i="29"/>
  <c r="AJ19" i="29"/>
  <c r="AE24" i="33"/>
  <c r="AG21" i="23"/>
  <c r="AE19" i="33"/>
  <c r="AG21" i="18"/>
  <c r="AM18" i="10"/>
  <c r="AL20" i="10"/>
  <c r="AG4" i="33"/>
  <c r="AI21" i="3"/>
  <c r="AJ17" i="11"/>
  <c r="AI19" i="11"/>
  <c r="AJ17" i="26"/>
  <c r="AI19" i="26"/>
  <c r="AM17" i="14"/>
  <c r="AL19" i="14"/>
  <c r="AK17" i="13"/>
  <c r="AJ19" i="13"/>
  <c r="AN17" i="16"/>
  <c r="AM19" i="16"/>
  <c r="AJ17" i="22"/>
  <c r="AI19" i="22"/>
  <c r="AH29" i="33"/>
  <c r="AJ21" i="28"/>
  <c r="AI21" i="33"/>
  <c r="AK21" i="20"/>
  <c r="AG10" i="33"/>
  <c r="AI21" i="9"/>
  <c r="AE22" i="33"/>
  <c r="AG21" i="21"/>
  <c r="AB36" i="33"/>
  <c r="H30" i="34"/>
  <c r="AH17" i="19"/>
  <c r="AG19" i="19"/>
  <c r="AG28" i="33"/>
  <c r="AI21" i="27"/>
  <c r="AJ17" i="5"/>
  <c r="AI19" i="5"/>
  <c r="AF5" i="33"/>
  <c r="AH21" i="4"/>
  <c r="AG30" i="33"/>
  <c r="AI21" i="29"/>
  <c r="AI17" i="31"/>
  <c r="AH19" i="31"/>
  <c r="AJ17" i="25"/>
  <c r="AI19" i="25"/>
  <c r="AI11" i="33"/>
  <c r="AK22" i="10"/>
  <c r="AJ17" i="30"/>
  <c r="AI19" i="30"/>
  <c r="AF27" i="33"/>
  <c r="AH21" i="26"/>
  <c r="E29" i="34"/>
  <c r="J29" i="34"/>
  <c r="AI15" i="33"/>
  <c r="AK21" i="14"/>
  <c r="AG14" i="33"/>
  <c r="AI21" i="13"/>
  <c r="AJ17" i="33"/>
  <c r="AL21" i="16"/>
  <c r="AJ17" i="17"/>
  <c r="AI19" i="17"/>
  <c r="AF23" i="33"/>
  <c r="AH21" i="22"/>
  <c r="AH17" i="24"/>
  <c r="AG20" i="24"/>
  <c r="AL17" i="8"/>
  <c r="AK19" i="8"/>
  <c r="AI17" i="15"/>
  <c r="AH19" i="15"/>
  <c r="AJ16" i="7"/>
  <c r="AI18" i="7"/>
  <c r="AL17" i="2"/>
  <c r="AK19" i="2"/>
  <c r="AD20" i="33"/>
  <c r="AF21" i="19"/>
  <c r="AF6" i="33"/>
  <c r="AH21" i="5"/>
  <c r="AK17" i="32"/>
  <c r="AJ19" i="32"/>
  <c r="AE32" i="33"/>
  <c r="AG21" i="31"/>
  <c r="AI17" i="23"/>
  <c r="AH19" i="23"/>
  <c r="AF26" i="33"/>
  <c r="AH21" i="25"/>
  <c r="AI17" i="18"/>
  <c r="AH19" i="18"/>
  <c r="AK17" i="3"/>
  <c r="AJ19" i="3"/>
  <c r="AL7" i="33" l="1"/>
  <c r="AN21" i="6"/>
  <c r="AO19" i="6"/>
  <c r="AP17" i="6"/>
  <c r="AH4" i="33"/>
  <c r="AJ21" i="3"/>
  <c r="AJ17" i="18"/>
  <c r="AI19" i="18"/>
  <c r="AF24" i="33"/>
  <c r="AH21" i="23"/>
  <c r="AI3" i="33"/>
  <c r="AK21" i="2"/>
  <c r="AI9" i="33"/>
  <c r="AK21" i="8"/>
  <c r="AI17" i="24"/>
  <c r="AH20" i="24"/>
  <c r="AF19" i="33"/>
  <c r="AH21" i="18"/>
  <c r="AL17" i="32"/>
  <c r="AK19" i="32"/>
  <c r="AG8" i="33"/>
  <c r="AI20" i="7"/>
  <c r="AJ17" i="15"/>
  <c r="AI19" i="15"/>
  <c r="AE25" i="33"/>
  <c r="AG22" i="24"/>
  <c r="AG26" i="33"/>
  <c r="AI21" i="25"/>
  <c r="AJ17" i="31"/>
  <c r="AI19" i="31"/>
  <c r="AK17" i="5"/>
  <c r="AJ19" i="5"/>
  <c r="AE20" i="33"/>
  <c r="AG21" i="19"/>
  <c r="AG23" i="33"/>
  <c r="AI21" i="22"/>
  <c r="AO17" i="16"/>
  <c r="AN19" i="16"/>
  <c r="AJ15" i="33"/>
  <c r="AL21" i="14"/>
  <c r="AK17" i="26"/>
  <c r="AJ19" i="26"/>
  <c r="AJ11" i="33"/>
  <c r="AL22" i="10"/>
  <c r="AH30" i="33"/>
  <c r="AJ21" i="29"/>
  <c r="AH28" i="33"/>
  <c r="AJ21" i="27"/>
  <c r="AF22" i="33"/>
  <c r="AH21" i="21"/>
  <c r="AI29" i="33"/>
  <c r="AK21" i="28"/>
  <c r="AH17" i="12"/>
  <c r="AG19" i="12"/>
  <c r="AL17" i="3"/>
  <c r="AK19" i="3"/>
  <c r="AJ17" i="23"/>
  <c r="AI19" i="23"/>
  <c r="AH33" i="33"/>
  <c r="AJ21" i="32"/>
  <c r="AM17" i="2"/>
  <c r="AL19" i="2"/>
  <c r="AF16" i="33"/>
  <c r="AH21" i="15"/>
  <c r="AM17" i="8"/>
  <c r="AL19" i="8"/>
  <c r="AK17" i="17"/>
  <c r="AJ19" i="17"/>
  <c r="AK17" i="30"/>
  <c r="AJ19" i="30"/>
  <c r="AF32" i="33"/>
  <c r="AH21" i="31"/>
  <c r="AG6" i="33"/>
  <c r="AI21" i="5"/>
  <c r="E30" i="34"/>
  <c r="J30" i="34"/>
  <c r="AK17" i="33"/>
  <c r="AM21" i="16"/>
  <c r="AL17" i="13"/>
  <c r="AK19" i="13"/>
  <c r="AG27" i="33"/>
  <c r="AI21" i="26"/>
  <c r="AJ19" i="11"/>
  <c r="AK17" i="11"/>
  <c r="AK17" i="4"/>
  <c r="AJ19" i="4"/>
  <c r="AL17" i="9"/>
  <c r="AK19" i="9"/>
  <c r="AN17" i="20"/>
  <c r="AM19" i="20"/>
  <c r="AK16" i="7"/>
  <c r="AJ18" i="7"/>
  <c r="AG18" i="33"/>
  <c r="AI21" i="17"/>
  <c r="K29" i="34"/>
  <c r="M29" i="34" s="1"/>
  <c r="G29" i="34"/>
  <c r="AG31" i="33"/>
  <c r="AI21" i="30"/>
  <c r="AK17" i="25"/>
  <c r="AJ19" i="25"/>
  <c r="AI17" i="19"/>
  <c r="AH19" i="19"/>
  <c r="AK17" i="22"/>
  <c r="AJ19" i="22"/>
  <c r="AH14" i="33"/>
  <c r="AJ21" i="13"/>
  <c r="AN17" i="14"/>
  <c r="AM19" i="14"/>
  <c r="AG12" i="33"/>
  <c r="AI21" i="11"/>
  <c r="AN18" i="10"/>
  <c r="AM20" i="10"/>
  <c r="AL17" i="29"/>
  <c r="AK19" i="29"/>
  <c r="AG5" i="33"/>
  <c r="AI21" i="4"/>
  <c r="AL17" i="27"/>
  <c r="AK19" i="27"/>
  <c r="AJ17" i="21"/>
  <c r="AI19" i="21"/>
  <c r="AH10" i="33"/>
  <c r="AJ21" i="9"/>
  <c r="AJ21" i="33"/>
  <c r="AL21" i="20"/>
  <c r="AL19" i="28"/>
  <c r="AM17" i="28"/>
  <c r="AD13" i="33"/>
  <c r="AD34" i="33" s="1"/>
  <c r="AF21" i="12"/>
  <c r="H31" i="34"/>
  <c r="AC36" i="33"/>
  <c r="AQ17" i="6" l="1"/>
  <c r="AP19" i="6"/>
  <c r="AO21" i="6"/>
  <c r="AM7" i="33"/>
  <c r="AJ29" i="33"/>
  <c r="AL21" i="28"/>
  <c r="AK17" i="21"/>
  <c r="AJ19" i="21"/>
  <c r="AM17" i="29"/>
  <c r="AL19" i="29"/>
  <c r="AO17" i="14"/>
  <c r="AN19" i="14"/>
  <c r="AH23" i="33"/>
  <c r="AJ21" i="22"/>
  <c r="AJ17" i="19"/>
  <c r="AI19" i="19"/>
  <c r="AH8" i="33"/>
  <c r="AJ20" i="7"/>
  <c r="AK21" i="33"/>
  <c r="AM21" i="20"/>
  <c r="AM17" i="9"/>
  <c r="AL19" i="9"/>
  <c r="AL17" i="11"/>
  <c r="AK19" i="11"/>
  <c r="K30" i="34"/>
  <c r="M30" i="34" s="1"/>
  <c r="G30" i="34"/>
  <c r="AL17" i="30"/>
  <c r="AK19" i="30"/>
  <c r="AJ9" i="33"/>
  <c r="AL21" i="8"/>
  <c r="AI4" i="33"/>
  <c r="AK21" i="3"/>
  <c r="AI17" i="12"/>
  <c r="AH19" i="12"/>
  <c r="AL17" i="26"/>
  <c r="AK19" i="26"/>
  <c r="AL17" i="33"/>
  <c r="AN21" i="16"/>
  <c r="AH6" i="33"/>
  <c r="AJ21" i="5"/>
  <c r="AK17" i="31"/>
  <c r="AJ19" i="31"/>
  <c r="AK17" i="15"/>
  <c r="AJ19" i="15"/>
  <c r="AM17" i="32"/>
  <c r="AL19" i="32"/>
  <c r="AF25" i="33"/>
  <c r="AH22" i="24"/>
  <c r="AK17" i="18"/>
  <c r="AJ19" i="18"/>
  <c r="J31" i="34"/>
  <c r="E31" i="34"/>
  <c r="AN17" i="28"/>
  <c r="AM19" i="28"/>
  <c r="AG22" i="33"/>
  <c r="AI21" i="21"/>
  <c r="AM17" i="27"/>
  <c r="AL19" i="27"/>
  <c r="AI30" i="33"/>
  <c r="AK21" i="29"/>
  <c r="AO18" i="10"/>
  <c r="AN20" i="10"/>
  <c r="AK15" i="33"/>
  <c r="AM21" i="14"/>
  <c r="AF20" i="33"/>
  <c r="AH21" i="19"/>
  <c r="AL17" i="25"/>
  <c r="AK19" i="25"/>
  <c r="AI10" i="33"/>
  <c r="AK21" i="9"/>
  <c r="AL17" i="4"/>
  <c r="AK19" i="4"/>
  <c r="AM17" i="13"/>
  <c r="AL19" i="13"/>
  <c r="AH31" i="33"/>
  <c r="AJ21" i="30"/>
  <c r="AL17" i="17"/>
  <c r="AK19" i="17"/>
  <c r="AN17" i="2"/>
  <c r="AM19" i="2"/>
  <c r="AK17" i="23"/>
  <c r="AJ19" i="23"/>
  <c r="AE13" i="33"/>
  <c r="AE34" i="33" s="1"/>
  <c r="AG21" i="12"/>
  <c r="AH27" i="33"/>
  <c r="AJ21" i="26"/>
  <c r="AG32" i="33"/>
  <c r="AI21" i="31"/>
  <c r="AG16" i="33"/>
  <c r="AI21" i="15"/>
  <c r="AI33" i="33"/>
  <c r="AK21" i="32"/>
  <c r="AG19" i="33"/>
  <c r="AI21" i="18"/>
  <c r="AD36" i="33"/>
  <c r="H32" i="34"/>
  <c r="AI28" i="33"/>
  <c r="AK21" i="27"/>
  <c r="AK11" i="33"/>
  <c r="AM22" i="10"/>
  <c r="AL17" i="22"/>
  <c r="AK19" i="22"/>
  <c r="AH26" i="33"/>
  <c r="AJ21" i="25"/>
  <c r="AL16" i="7"/>
  <c r="AK18" i="7"/>
  <c r="AO17" i="20"/>
  <c r="AN19" i="20"/>
  <c r="AH5" i="33"/>
  <c r="AJ21" i="4"/>
  <c r="AH12" i="33"/>
  <c r="AJ21" i="11"/>
  <c r="AI14" i="33"/>
  <c r="AK21" i="13"/>
  <c r="AH18" i="33"/>
  <c r="AJ21" i="17"/>
  <c r="AN17" i="8"/>
  <c r="AM19" i="8"/>
  <c r="AJ3" i="33"/>
  <c r="AL21" i="2"/>
  <c r="AG24" i="33"/>
  <c r="AI21" i="23"/>
  <c r="AM17" i="3"/>
  <c r="AL19" i="3"/>
  <c r="AP17" i="16"/>
  <c r="AO19" i="16"/>
  <c r="AL17" i="5"/>
  <c r="AK19" i="5"/>
  <c r="AJ17" i="24"/>
  <c r="AI20" i="24"/>
  <c r="AR17" i="6" l="1"/>
  <c r="AQ19" i="6"/>
  <c r="AN7" i="33"/>
  <c r="AP21" i="6"/>
  <c r="AK17" i="24"/>
  <c r="AJ20" i="24"/>
  <c r="AM17" i="5"/>
  <c r="AL19" i="5"/>
  <c r="AJ4" i="33"/>
  <c r="AL21" i="3"/>
  <c r="AK9" i="33"/>
  <c r="AM21" i="8"/>
  <c r="AI8" i="33"/>
  <c r="AK20" i="7"/>
  <c r="AE36" i="33"/>
  <c r="H33" i="34"/>
  <c r="AK3" i="33"/>
  <c r="AM21" i="2"/>
  <c r="AM17" i="17"/>
  <c r="AL19" i="17"/>
  <c r="AJ14" i="33"/>
  <c r="AL21" i="13"/>
  <c r="AM17" i="4"/>
  <c r="AL19" i="4"/>
  <c r="AI26" i="33"/>
  <c r="AK21" i="25"/>
  <c r="AL11" i="33"/>
  <c r="AN22" i="10"/>
  <c r="AO17" i="28"/>
  <c r="AN19" i="28"/>
  <c r="AH19" i="33"/>
  <c r="AJ21" i="18"/>
  <c r="AL17" i="15"/>
  <c r="AK19" i="15"/>
  <c r="AF13" i="33"/>
  <c r="AF34" i="33" s="1"/>
  <c r="AH21" i="12"/>
  <c r="AI31" i="33"/>
  <c r="AK21" i="30"/>
  <c r="AJ10" i="33"/>
  <c r="AL21" i="9"/>
  <c r="AG20" i="33"/>
  <c r="AI21" i="19"/>
  <c r="AJ30" i="33"/>
  <c r="AL21" i="29"/>
  <c r="AL17" i="21"/>
  <c r="AK19" i="21"/>
  <c r="AI6" i="33"/>
  <c r="AK21" i="5"/>
  <c r="AQ17" i="16"/>
  <c r="AP19" i="16"/>
  <c r="AP17" i="20"/>
  <c r="AO19" i="20"/>
  <c r="AM17" i="22"/>
  <c r="AL19" i="22"/>
  <c r="AL17" i="23"/>
  <c r="AK19" i="23"/>
  <c r="AI18" i="33"/>
  <c r="AK21" i="17"/>
  <c r="AI5" i="33"/>
  <c r="AK21" i="4"/>
  <c r="AN17" i="27"/>
  <c r="AM19" i="27"/>
  <c r="AK29" i="33"/>
  <c r="AM21" i="28"/>
  <c r="AN17" i="32"/>
  <c r="AM19" i="32"/>
  <c r="AH16" i="33"/>
  <c r="AJ21" i="15"/>
  <c r="AL17" i="31"/>
  <c r="AK19" i="31"/>
  <c r="AM17" i="26"/>
  <c r="AL19" i="26"/>
  <c r="AM17" i="11"/>
  <c r="AL19" i="11"/>
  <c r="AP17" i="14"/>
  <c r="AO19" i="14"/>
  <c r="AH22" i="33"/>
  <c r="AJ21" i="21"/>
  <c r="AG25" i="33"/>
  <c r="AI22" i="24"/>
  <c r="AM17" i="33"/>
  <c r="AO21" i="16"/>
  <c r="AN17" i="3"/>
  <c r="AM19" i="3"/>
  <c r="AO17" i="8"/>
  <c r="AN19" i="8"/>
  <c r="AL21" i="33"/>
  <c r="AN21" i="20"/>
  <c r="AM16" i="7"/>
  <c r="AL18" i="7"/>
  <c r="AI23" i="33"/>
  <c r="AK21" i="22"/>
  <c r="E32" i="34"/>
  <c r="J32" i="34"/>
  <c r="AH24" i="33"/>
  <c r="AJ21" i="23"/>
  <c r="AO17" i="2"/>
  <c r="AN19" i="2"/>
  <c r="AN17" i="13"/>
  <c r="AM19" i="13"/>
  <c r="AM17" i="25"/>
  <c r="AL19" i="25"/>
  <c r="AP18" i="10"/>
  <c r="AO20" i="10"/>
  <c r="AJ28" i="33"/>
  <c r="AL21" i="27"/>
  <c r="K31" i="34"/>
  <c r="M31" i="34" s="1"/>
  <c r="G31" i="34"/>
  <c r="AL17" i="18"/>
  <c r="AK19" i="18"/>
  <c r="AJ33" i="33"/>
  <c r="AL21" i="32"/>
  <c r="AH32" i="33"/>
  <c r="AJ21" i="31"/>
  <c r="AI27" i="33"/>
  <c r="AK21" i="26"/>
  <c r="AI19" i="12"/>
  <c r="AJ17" i="12"/>
  <c r="AM17" i="30"/>
  <c r="AL19" i="30"/>
  <c r="AI12" i="33"/>
  <c r="AK21" i="11"/>
  <c r="AN17" i="9"/>
  <c r="AM19" i="9"/>
  <c r="AK17" i="19"/>
  <c r="AJ19" i="19"/>
  <c r="AL15" i="33"/>
  <c r="AN21" i="14"/>
  <c r="AN17" i="29"/>
  <c r="AM19" i="29"/>
  <c r="AR19" i="6" l="1"/>
  <c r="AS17" i="6"/>
  <c r="AO7" i="33"/>
  <c r="AQ21" i="6"/>
  <c r="AL17" i="19"/>
  <c r="AK19" i="19"/>
  <c r="AK30" i="33"/>
  <c r="AM21" i="29"/>
  <c r="AK10" i="33"/>
  <c r="AM21" i="9"/>
  <c r="AK17" i="12"/>
  <c r="AJ19" i="12"/>
  <c r="AM17" i="18"/>
  <c r="AL19" i="18"/>
  <c r="AQ18" i="10"/>
  <c r="AP20" i="10"/>
  <c r="AK14" i="33"/>
  <c r="AM21" i="13"/>
  <c r="AP17" i="2"/>
  <c r="AO19" i="2"/>
  <c r="AP17" i="8"/>
  <c r="AO19" i="8"/>
  <c r="AM15" i="33"/>
  <c r="AO21" i="14"/>
  <c r="AM19" i="11"/>
  <c r="AN17" i="11"/>
  <c r="AI32" i="33"/>
  <c r="AK21" i="31"/>
  <c r="AO17" i="27"/>
  <c r="AN19" i="27"/>
  <c r="AM17" i="23"/>
  <c r="AL19" i="23"/>
  <c r="AM21" i="33"/>
  <c r="AO21" i="20"/>
  <c r="AR17" i="16"/>
  <c r="AQ19" i="16"/>
  <c r="H34" i="34"/>
  <c r="AF36" i="33"/>
  <c r="AP17" i="28"/>
  <c r="AO19" i="28"/>
  <c r="AN17" i="4"/>
  <c r="AM19" i="4"/>
  <c r="AJ18" i="33"/>
  <c r="AL21" i="17"/>
  <c r="AJ6" i="33"/>
  <c r="AL21" i="5"/>
  <c r="AN17" i="30"/>
  <c r="AM19" i="30"/>
  <c r="AI19" i="33"/>
  <c r="AK21" i="18"/>
  <c r="AM11" i="33"/>
  <c r="AO22" i="10"/>
  <c r="AN17" i="25"/>
  <c r="AM19" i="25"/>
  <c r="AL3" i="33"/>
  <c r="AN21" i="2"/>
  <c r="AN16" i="7"/>
  <c r="AM18" i="7"/>
  <c r="AL9" i="33"/>
  <c r="AN21" i="8"/>
  <c r="AO17" i="3"/>
  <c r="AN19" i="3"/>
  <c r="AJ12" i="33"/>
  <c r="AL21" i="11"/>
  <c r="AN17" i="26"/>
  <c r="AM19" i="26"/>
  <c r="AO17" i="32"/>
  <c r="AN19" i="32"/>
  <c r="AK28" i="33"/>
  <c r="AM21" i="27"/>
  <c r="AI24" i="33"/>
  <c r="AK21" i="23"/>
  <c r="AN17" i="22"/>
  <c r="AM19" i="22"/>
  <c r="AN17" i="33"/>
  <c r="AP21" i="16"/>
  <c r="AM17" i="21"/>
  <c r="AL19" i="21"/>
  <c r="AM17" i="15"/>
  <c r="AL19" i="15"/>
  <c r="AL29" i="33"/>
  <c r="AN21" i="28"/>
  <c r="AJ5" i="33"/>
  <c r="AL21" i="4"/>
  <c r="AL17" i="24"/>
  <c r="AK20" i="24"/>
  <c r="AN19" i="29"/>
  <c r="AO17" i="29"/>
  <c r="AH20" i="33"/>
  <c r="AJ21" i="19"/>
  <c r="AO17" i="9"/>
  <c r="AN19" i="9"/>
  <c r="AJ31" i="33"/>
  <c r="AL21" i="30"/>
  <c r="AG13" i="33"/>
  <c r="AG34" i="33" s="1"/>
  <c r="AI21" i="12"/>
  <c r="AJ26" i="33"/>
  <c r="AL21" i="25"/>
  <c r="AO17" i="13"/>
  <c r="AN19" i="13"/>
  <c r="K32" i="34"/>
  <c r="M32" i="34" s="1"/>
  <c r="G32" i="34"/>
  <c r="AJ8" i="33"/>
  <c r="AL20" i="7"/>
  <c r="AK4" i="33"/>
  <c r="AM21" i="3"/>
  <c r="AQ17" i="14"/>
  <c r="AP19" i="14"/>
  <c r="AJ27" i="33"/>
  <c r="AL21" i="26"/>
  <c r="AM17" i="31"/>
  <c r="AL19" i="31"/>
  <c r="AK33" i="33"/>
  <c r="AM21" i="32"/>
  <c r="AJ23" i="33"/>
  <c r="AL21" i="22"/>
  <c r="AQ17" i="20"/>
  <c r="AP19" i="20"/>
  <c r="AI22" i="33"/>
  <c r="AK21" i="21"/>
  <c r="AI16" i="33"/>
  <c r="AK21" i="15"/>
  <c r="AN17" i="17"/>
  <c r="AM19" i="17"/>
  <c r="E33" i="34"/>
  <c r="J33" i="34"/>
  <c r="AN17" i="5"/>
  <c r="AM19" i="5"/>
  <c r="AH25" i="33"/>
  <c r="AJ22" i="24"/>
  <c r="AR21" i="6" l="1"/>
  <c r="AP7" i="33"/>
  <c r="AS19" i="6"/>
  <c r="AT17" i="6"/>
  <c r="AO17" i="5"/>
  <c r="AN19" i="5"/>
  <c r="AK6" i="33"/>
  <c r="AM21" i="5"/>
  <c r="K33" i="34"/>
  <c r="M33" i="34" s="1"/>
  <c r="G33" i="34"/>
  <c r="AR17" i="14"/>
  <c r="AQ19" i="14"/>
  <c r="H35" i="34"/>
  <c r="AG36" i="33"/>
  <c r="AL10" i="33"/>
  <c r="AN21" i="9"/>
  <c r="AJ22" i="33"/>
  <c r="AL21" i="21"/>
  <c r="AK27" i="33"/>
  <c r="AM21" i="26"/>
  <c r="AL4" i="33"/>
  <c r="AN21" i="3"/>
  <c r="AO17" i="25"/>
  <c r="AN19" i="25"/>
  <c r="AO17" i="30"/>
  <c r="AN19" i="30"/>
  <c r="AK5" i="33"/>
  <c r="AM21" i="4"/>
  <c r="AQ17" i="28"/>
  <c r="AP19" i="28"/>
  <c r="AO17" i="33"/>
  <c r="AQ21" i="16"/>
  <c r="AL28" i="33"/>
  <c r="AN21" i="27"/>
  <c r="AM3" i="33"/>
  <c r="AO21" i="2"/>
  <c r="AJ19" i="33"/>
  <c r="AL21" i="18"/>
  <c r="AL17" i="12"/>
  <c r="AK19" i="12"/>
  <c r="AM17" i="19"/>
  <c r="AL19" i="19"/>
  <c r="AO17" i="17"/>
  <c r="AN19" i="17"/>
  <c r="AR17" i="20"/>
  <c r="AQ19" i="20"/>
  <c r="AN17" i="31"/>
  <c r="AM19" i="31"/>
  <c r="AN15" i="33"/>
  <c r="AP21" i="14"/>
  <c r="AP17" i="13"/>
  <c r="AO19" i="13"/>
  <c r="AL30" i="33"/>
  <c r="AN21" i="29"/>
  <c r="AM17" i="24"/>
  <c r="AL20" i="24"/>
  <c r="AN17" i="15"/>
  <c r="AM19" i="15"/>
  <c r="AO17" i="22"/>
  <c r="AN19" i="22"/>
  <c r="AP17" i="32"/>
  <c r="AO19" i="32"/>
  <c r="AO16" i="7"/>
  <c r="AN18" i="7"/>
  <c r="AK26" i="33"/>
  <c r="AM21" i="25"/>
  <c r="AK31" i="33"/>
  <c r="AM21" i="30"/>
  <c r="AM29" i="33"/>
  <c r="AO21" i="28"/>
  <c r="J34" i="34"/>
  <c r="E34" i="34"/>
  <c r="AN17" i="23"/>
  <c r="AM19" i="23"/>
  <c r="AK12" i="33"/>
  <c r="AM21" i="11"/>
  <c r="AQ17" i="8"/>
  <c r="AP19" i="8"/>
  <c r="AR18" i="10"/>
  <c r="AQ20" i="10"/>
  <c r="AH13" i="33"/>
  <c r="AH34" i="33" s="1"/>
  <c r="AJ21" i="12"/>
  <c r="AI20" i="33"/>
  <c r="AK21" i="19"/>
  <c r="AK18" i="33"/>
  <c r="AM21" i="17"/>
  <c r="AN21" i="33"/>
  <c r="AP21" i="20"/>
  <c r="AJ32" i="33"/>
  <c r="AL21" i="31"/>
  <c r="AL14" i="33"/>
  <c r="AN21" i="13"/>
  <c r="AP17" i="9"/>
  <c r="AO19" i="9"/>
  <c r="AP17" i="29"/>
  <c r="AO19" i="29"/>
  <c r="AI25" i="33"/>
  <c r="AK22" i="24"/>
  <c r="AJ16" i="33"/>
  <c r="AL21" i="15"/>
  <c r="AN17" i="21"/>
  <c r="AM19" i="21"/>
  <c r="AK23" i="33"/>
  <c r="AM21" i="22"/>
  <c r="AL33" i="33"/>
  <c r="AN21" i="32"/>
  <c r="AO17" i="26"/>
  <c r="AN19" i="26"/>
  <c r="AP17" i="3"/>
  <c r="AO19" i="3"/>
  <c r="AK8" i="33"/>
  <c r="AM20" i="7"/>
  <c r="AO17" i="4"/>
  <c r="AN19" i="4"/>
  <c r="AS17" i="16"/>
  <c r="AR19" i="16"/>
  <c r="AJ24" i="33"/>
  <c r="AL21" i="23"/>
  <c r="AP17" i="27"/>
  <c r="AO19" i="27"/>
  <c r="AO17" i="11"/>
  <c r="AN19" i="11"/>
  <c r="AM9" i="33"/>
  <c r="AO21" i="8"/>
  <c r="AQ17" i="2"/>
  <c r="AP19" i="2"/>
  <c r="AN11" i="33"/>
  <c r="AP22" i="10"/>
  <c r="AN17" i="18"/>
  <c r="AM19" i="18"/>
  <c r="AT19" i="6" l="1"/>
  <c r="AU17" i="6"/>
  <c r="AS21" i="6"/>
  <c r="AQ7" i="33"/>
  <c r="AR17" i="2"/>
  <c r="AQ19" i="2"/>
  <c r="AQ17" i="27"/>
  <c r="AP19" i="27"/>
  <c r="AO17" i="18"/>
  <c r="AN19" i="18"/>
  <c r="AN3" i="33"/>
  <c r="AP21" i="2"/>
  <c r="AM28" i="33"/>
  <c r="AO21" i="27"/>
  <c r="AL5" i="33"/>
  <c r="AN21" i="4"/>
  <c r="AL27" i="33"/>
  <c r="AN21" i="26"/>
  <c r="AK22" i="33"/>
  <c r="AM21" i="21"/>
  <c r="AM30" i="33"/>
  <c r="AO21" i="29"/>
  <c r="AQ17" i="9"/>
  <c r="AP19" i="9"/>
  <c r="AH36" i="33"/>
  <c r="H36" i="34"/>
  <c r="AN9" i="33"/>
  <c r="AP21" i="8"/>
  <c r="AK24" i="33"/>
  <c r="AM21" i="23"/>
  <c r="AM33" i="33"/>
  <c r="AO21" i="32"/>
  <c r="AP17" i="22"/>
  <c r="AO19" i="22"/>
  <c r="AJ25" i="33"/>
  <c r="AL22" i="24"/>
  <c r="AO17" i="31"/>
  <c r="AN19" i="31"/>
  <c r="AL18" i="33"/>
  <c r="AN21" i="17"/>
  <c r="AN17" i="19"/>
  <c r="AM19" i="19"/>
  <c r="AP17" i="30"/>
  <c r="AO19" i="30"/>
  <c r="E35" i="34"/>
  <c r="J35" i="34"/>
  <c r="AK19" i="33"/>
  <c r="AM21" i="18"/>
  <c r="AP17" i="11"/>
  <c r="AO19" i="11"/>
  <c r="AT17" i="16"/>
  <c r="AS19" i="16"/>
  <c r="AQ17" i="3"/>
  <c r="AP19" i="3"/>
  <c r="AM10" i="33"/>
  <c r="AO21" i="9"/>
  <c r="AS18" i="10"/>
  <c r="AR20" i="10"/>
  <c r="K34" i="34"/>
  <c r="M34" i="34" s="1"/>
  <c r="G34" i="34"/>
  <c r="AP16" i="7"/>
  <c r="AO18" i="7"/>
  <c r="AL23" i="33"/>
  <c r="AN21" i="22"/>
  <c r="AO17" i="15"/>
  <c r="AN19" i="15"/>
  <c r="AQ17" i="13"/>
  <c r="AP19" i="13"/>
  <c r="AK32" i="33"/>
  <c r="AM21" i="31"/>
  <c r="AS17" i="20"/>
  <c r="AR19" i="20"/>
  <c r="AJ20" i="33"/>
  <c r="AL21" i="19"/>
  <c r="AM17" i="12"/>
  <c r="AL19" i="12"/>
  <c r="AR17" i="28"/>
  <c r="AQ19" i="28"/>
  <c r="AL31" i="33"/>
  <c r="AN21" i="30"/>
  <c r="AP17" i="25"/>
  <c r="AO19" i="25"/>
  <c r="AS17" i="14"/>
  <c r="AR19" i="14"/>
  <c r="AP17" i="5"/>
  <c r="AO19" i="5"/>
  <c r="AL12" i="33"/>
  <c r="AN21" i="11"/>
  <c r="AP17" i="33"/>
  <c r="AR21" i="16"/>
  <c r="AP17" i="4"/>
  <c r="AO19" i="4"/>
  <c r="AM4" i="33"/>
  <c r="AO21" i="3"/>
  <c r="AP17" i="26"/>
  <c r="AO19" i="26"/>
  <c r="AO17" i="21"/>
  <c r="AN19" i="21"/>
  <c r="AQ17" i="29"/>
  <c r="AP19" i="29"/>
  <c r="AO11" i="33"/>
  <c r="AQ22" i="10"/>
  <c r="AR17" i="8"/>
  <c r="AQ19" i="8"/>
  <c r="AO17" i="23"/>
  <c r="AN19" i="23"/>
  <c r="AL8" i="33"/>
  <c r="AN20" i="7"/>
  <c r="AQ17" i="32"/>
  <c r="AP19" i="32"/>
  <c r="AK16" i="33"/>
  <c r="AM21" i="15"/>
  <c r="AN17" i="24"/>
  <c r="AM20" i="24"/>
  <c r="AM14" i="33"/>
  <c r="AO21" i="13"/>
  <c r="AO21" i="33"/>
  <c r="AQ21" i="20"/>
  <c r="AP17" i="17"/>
  <c r="AO19" i="17"/>
  <c r="AI13" i="33"/>
  <c r="AI34" i="33" s="1"/>
  <c r="AK21" i="12"/>
  <c r="AN29" i="33"/>
  <c r="AP21" i="28"/>
  <c r="AL26" i="33"/>
  <c r="AN21" i="25"/>
  <c r="AO15" i="33"/>
  <c r="AQ21" i="14"/>
  <c r="AL6" i="33"/>
  <c r="AN21" i="5"/>
  <c r="AT21" i="6" l="1"/>
  <c r="AR7" i="33"/>
  <c r="AU19" i="6"/>
  <c r="AV17" i="6"/>
  <c r="AI36" i="33"/>
  <c r="H37" i="34"/>
  <c r="AR17" i="32"/>
  <c r="AQ19" i="32"/>
  <c r="AL24" i="33"/>
  <c r="AN21" i="23"/>
  <c r="AS17" i="8"/>
  <c r="AR19" i="8"/>
  <c r="AN30" i="33"/>
  <c r="AP21" i="29"/>
  <c r="AP17" i="21"/>
  <c r="AO19" i="21"/>
  <c r="AQ17" i="4"/>
  <c r="AP19" i="4"/>
  <c r="AQ17" i="5"/>
  <c r="AP19" i="5"/>
  <c r="AM26" i="33"/>
  <c r="AO21" i="25"/>
  <c r="AN17" i="12"/>
  <c r="AM19" i="12"/>
  <c r="AP21" i="33"/>
  <c r="AR21" i="20"/>
  <c r="AL16" i="33"/>
  <c r="AN21" i="15"/>
  <c r="AT18" i="10"/>
  <c r="AS20" i="10"/>
  <c r="AN4" i="33"/>
  <c r="AP21" i="3"/>
  <c r="AU17" i="16"/>
  <c r="AT19" i="16"/>
  <c r="AQ17" i="30"/>
  <c r="AP19" i="30"/>
  <c r="AP17" i="31"/>
  <c r="AO19" i="31"/>
  <c r="AM23" i="33"/>
  <c r="AO21" i="22"/>
  <c r="AL19" i="33"/>
  <c r="AN21" i="18"/>
  <c r="AR17" i="27"/>
  <c r="AQ19" i="27"/>
  <c r="AQ17" i="17"/>
  <c r="AP19" i="17"/>
  <c r="AO17" i="24"/>
  <c r="AN20" i="24"/>
  <c r="AN33" i="33"/>
  <c r="AP21" i="32"/>
  <c r="AO9" i="33"/>
  <c r="AQ21" i="8"/>
  <c r="AL22" i="33"/>
  <c r="AN21" i="21"/>
  <c r="AQ17" i="26"/>
  <c r="AP19" i="26"/>
  <c r="AM5" i="33"/>
  <c r="AO21" i="4"/>
  <c r="AM6" i="33"/>
  <c r="AO21" i="5"/>
  <c r="AT17" i="14"/>
  <c r="AS19" i="14"/>
  <c r="AR19" i="28"/>
  <c r="AS17" i="28"/>
  <c r="AJ13" i="33"/>
  <c r="AJ34" i="33" s="1"/>
  <c r="AL21" i="12"/>
  <c r="AR17" i="13"/>
  <c r="AQ19" i="13"/>
  <c r="AQ16" i="7"/>
  <c r="AP18" i="7"/>
  <c r="AP11" i="33"/>
  <c r="AR22" i="10"/>
  <c r="AQ17" i="33"/>
  <c r="AS21" i="16"/>
  <c r="AQ17" i="11"/>
  <c r="AP19" i="11"/>
  <c r="AM31" i="33"/>
  <c r="AO21" i="30"/>
  <c r="AO17" i="19"/>
  <c r="AN19" i="19"/>
  <c r="AL32" i="33"/>
  <c r="AN21" i="31"/>
  <c r="E36" i="34"/>
  <c r="J36" i="34"/>
  <c r="AR17" i="9"/>
  <c r="AQ19" i="9"/>
  <c r="AN28" i="33"/>
  <c r="AP21" i="27"/>
  <c r="AS17" i="2"/>
  <c r="AR19" i="2"/>
  <c r="AM18" i="33"/>
  <c r="AO21" i="17"/>
  <c r="AK25" i="33"/>
  <c r="AM22" i="24"/>
  <c r="AP17" i="23"/>
  <c r="AO19" i="23"/>
  <c r="AQ19" i="29"/>
  <c r="AR17" i="29"/>
  <c r="AM27" i="33"/>
  <c r="AO21" i="26"/>
  <c r="AP15" i="33"/>
  <c r="AR21" i="14"/>
  <c r="AQ17" i="25"/>
  <c r="AP19" i="25"/>
  <c r="AO29" i="33"/>
  <c r="AQ21" i="28"/>
  <c r="AT17" i="20"/>
  <c r="AS19" i="20"/>
  <c r="AN14" i="33"/>
  <c r="AP21" i="13"/>
  <c r="AP17" i="15"/>
  <c r="AO19" i="15"/>
  <c r="AM8" i="33"/>
  <c r="AO20" i="7"/>
  <c r="AR17" i="3"/>
  <c r="AQ19" i="3"/>
  <c r="AM12" i="33"/>
  <c r="AO21" i="11"/>
  <c r="K35" i="34"/>
  <c r="M35" i="34" s="1"/>
  <c r="G35" i="34"/>
  <c r="AK20" i="33"/>
  <c r="AM21" i="19"/>
  <c r="AP19" i="22"/>
  <c r="AQ17" i="22"/>
  <c r="AN10" i="33"/>
  <c r="AP21" i="9"/>
  <c r="AP17" i="18"/>
  <c r="AO19" i="18"/>
  <c r="AO3" i="33"/>
  <c r="AQ21" i="2"/>
  <c r="AV19" i="6" l="1"/>
  <c r="AW17" i="6"/>
  <c r="AU21" i="6"/>
  <c r="AS7" i="33"/>
  <c r="AM19" i="33"/>
  <c r="AO21" i="18"/>
  <c r="AO4" i="33"/>
  <c r="AQ21" i="3"/>
  <c r="AN23" i="33"/>
  <c r="AP21" i="22"/>
  <c r="AQ17" i="18"/>
  <c r="AP19" i="18"/>
  <c r="AR17" i="22"/>
  <c r="AQ19" i="22"/>
  <c r="AS17" i="3"/>
  <c r="AR19" i="3"/>
  <c r="AM16" i="33"/>
  <c r="AO21" i="15"/>
  <c r="AM24" i="33"/>
  <c r="AO21" i="23"/>
  <c r="AS17" i="9"/>
  <c r="AR19" i="9"/>
  <c r="AP17" i="19"/>
  <c r="AO19" i="19"/>
  <c r="AN12" i="33"/>
  <c r="AP21" i="11"/>
  <c r="AN8" i="33"/>
  <c r="AP20" i="7"/>
  <c r="AS17" i="13"/>
  <c r="AR19" i="13"/>
  <c r="AT17" i="28"/>
  <c r="AS19" i="28"/>
  <c r="AU17" i="14"/>
  <c r="AT19" i="14"/>
  <c r="AR17" i="26"/>
  <c r="AQ19" i="26"/>
  <c r="AN18" i="33"/>
  <c r="AP21" i="17"/>
  <c r="AS17" i="27"/>
  <c r="AR19" i="27"/>
  <c r="AQ17" i="31"/>
  <c r="AP19" i="31"/>
  <c r="AR17" i="33"/>
  <c r="AT21" i="16"/>
  <c r="AN5" i="33"/>
  <c r="AP21" i="4"/>
  <c r="AQ17" i="21"/>
  <c r="AP19" i="21"/>
  <c r="AP9" i="33"/>
  <c r="AR21" i="8"/>
  <c r="J37" i="34"/>
  <c r="E37" i="34"/>
  <c r="AU17" i="20"/>
  <c r="AT19" i="20"/>
  <c r="AR17" i="25"/>
  <c r="AQ19" i="25"/>
  <c r="AO30" i="33"/>
  <c r="AQ21" i="29"/>
  <c r="AT17" i="2"/>
  <c r="AS19" i="2"/>
  <c r="AO10" i="33"/>
  <c r="AQ21" i="9"/>
  <c r="K36" i="34"/>
  <c r="M36" i="34" s="1"/>
  <c r="G36" i="34"/>
  <c r="AL20" i="33"/>
  <c r="AN21" i="19"/>
  <c r="AO14" i="33"/>
  <c r="AQ21" i="13"/>
  <c r="H38" i="34"/>
  <c r="AJ36" i="33"/>
  <c r="AQ15" i="33"/>
  <c r="AS21" i="14"/>
  <c r="AN27" i="33"/>
  <c r="AP21" i="26"/>
  <c r="AP17" i="24"/>
  <c r="AO20" i="24"/>
  <c r="AO28" i="33"/>
  <c r="AQ21" i="27"/>
  <c r="AM32" i="33"/>
  <c r="AO21" i="31"/>
  <c r="AR17" i="30"/>
  <c r="AQ19" i="30"/>
  <c r="AU18" i="10"/>
  <c r="AT20" i="10"/>
  <c r="AO17" i="12"/>
  <c r="AN19" i="12"/>
  <c r="AR17" i="5"/>
  <c r="AQ19" i="5"/>
  <c r="AM22" i="33"/>
  <c r="AO21" i="21"/>
  <c r="AS17" i="32"/>
  <c r="AR19" i="32"/>
  <c r="AQ17" i="15"/>
  <c r="AP19" i="15"/>
  <c r="AQ21" i="33"/>
  <c r="AS21" i="20"/>
  <c r="AN26" i="33"/>
  <c r="AP21" i="25"/>
  <c r="AS17" i="29"/>
  <c r="AR19" i="29"/>
  <c r="AQ17" i="23"/>
  <c r="AP19" i="23"/>
  <c r="AP3" i="33"/>
  <c r="AR21" i="2"/>
  <c r="AR17" i="11"/>
  <c r="AQ19" i="11"/>
  <c r="AR16" i="7"/>
  <c r="AQ18" i="7"/>
  <c r="AP29" i="33"/>
  <c r="AR21" i="28"/>
  <c r="AL25" i="33"/>
  <c r="AN22" i="24"/>
  <c r="AR17" i="17"/>
  <c r="AQ19" i="17"/>
  <c r="AN31" i="33"/>
  <c r="AP21" i="30"/>
  <c r="AV17" i="16"/>
  <c r="AU19" i="16"/>
  <c r="AQ11" i="33"/>
  <c r="AS22" i="10"/>
  <c r="AK13" i="33"/>
  <c r="AK34" i="33" s="1"/>
  <c r="AM21" i="12"/>
  <c r="AN6" i="33"/>
  <c r="AP21" i="5"/>
  <c r="AR17" i="4"/>
  <c r="AQ19" i="4"/>
  <c r="AT17" i="8"/>
  <c r="AS19" i="8"/>
  <c r="AO33" i="33"/>
  <c r="AQ21" i="32"/>
  <c r="AV21" i="6" l="1"/>
  <c r="AT7" i="33"/>
  <c r="AW19" i="6"/>
  <c r="AX17" i="6"/>
  <c r="AU17" i="8"/>
  <c r="AT19" i="8"/>
  <c r="AO5" i="33"/>
  <c r="AQ21" i="4"/>
  <c r="AW17" i="16"/>
  <c r="AV19" i="16"/>
  <c r="AO18" i="33"/>
  <c r="AQ21" i="17"/>
  <c r="AO8" i="33"/>
  <c r="AQ20" i="7"/>
  <c r="AS17" i="11"/>
  <c r="AR19" i="11"/>
  <c r="AN24" i="33"/>
  <c r="AP21" i="23"/>
  <c r="AT17" i="29"/>
  <c r="AS19" i="29"/>
  <c r="AP33" i="33"/>
  <c r="AR21" i="32"/>
  <c r="AL13" i="33"/>
  <c r="AL34" i="33" s="1"/>
  <c r="AN21" i="12"/>
  <c r="AV18" i="10"/>
  <c r="AU20" i="10"/>
  <c r="AU17" i="2"/>
  <c r="AT19" i="2"/>
  <c r="AO26" i="33"/>
  <c r="AQ21" i="25"/>
  <c r="AV17" i="20"/>
  <c r="AU19" i="20"/>
  <c r="AR17" i="21"/>
  <c r="AQ19" i="21"/>
  <c r="AR17" i="31"/>
  <c r="AQ19" i="31"/>
  <c r="AS17" i="26"/>
  <c r="AR19" i="26"/>
  <c r="AQ29" i="33"/>
  <c r="AS21" i="28"/>
  <c r="AT17" i="13"/>
  <c r="AS19" i="13"/>
  <c r="AQ17" i="19"/>
  <c r="AP19" i="19"/>
  <c r="AP4" i="33"/>
  <c r="AR21" i="3"/>
  <c r="AS17" i="22"/>
  <c r="AR19" i="22"/>
  <c r="AK36" i="33"/>
  <c r="H39" i="34"/>
  <c r="AS17" i="33"/>
  <c r="AU21" i="16"/>
  <c r="AO12" i="33"/>
  <c r="AQ21" i="11"/>
  <c r="AP30" i="33"/>
  <c r="AR21" i="29"/>
  <c r="AR17" i="15"/>
  <c r="AQ19" i="15"/>
  <c r="AS17" i="5"/>
  <c r="AR19" i="5"/>
  <c r="AR11" i="33"/>
  <c r="AT22" i="10"/>
  <c r="AS17" i="30"/>
  <c r="AR19" i="30"/>
  <c r="AQ17" i="24"/>
  <c r="AP20" i="24"/>
  <c r="E38" i="34"/>
  <c r="J38" i="34"/>
  <c r="AQ3" i="33"/>
  <c r="AS21" i="2"/>
  <c r="AR21" i="33"/>
  <c r="AT21" i="20"/>
  <c r="AN22" i="33"/>
  <c r="AP21" i="21"/>
  <c r="AN32" i="33"/>
  <c r="AP21" i="31"/>
  <c r="AT17" i="27"/>
  <c r="AS19" i="27"/>
  <c r="AO27" i="33"/>
  <c r="AQ21" i="26"/>
  <c r="AV17" i="14"/>
  <c r="AU19" i="14"/>
  <c r="AP14" i="33"/>
  <c r="AR21" i="13"/>
  <c r="AM20" i="33"/>
  <c r="AO21" i="19"/>
  <c r="AT17" i="9"/>
  <c r="AS19" i="9"/>
  <c r="AO23" i="33"/>
  <c r="AQ21" i="22"/>
  <c r="AR17" i="18"/>
  <c r="AQ19" i="18"/>
  <c r="AQ9" i="33"/>
  <c r="AS21" i="8"/>
  <c r="AS17" i="4"/>
  <c r="AR19" i="4"/>
  <c r="AS17" i="17"/>
  <c r="AR19" i="17"/>
  <c r="AS16" i="7"/>
  <c r="AR18" i="7"/>
  <c r="AR17" i="23"/>
  <c r="AQ19" i="23"/>
  <c r="AN16" i="33"/>
  <c r="AP21" i="15"/>
  <c r="AT17" i="32"/>
  <c r="AS19" i="32"/>
  <c r="AO6" i="33"/>
  <c r="AQ21" i="5"/>
  <c r="AO19" i="12"/>
  <c r="AP17" i="12"/>
  <c r="AO31" i="33"/>
  <c r="AQ21" i="30"/>
  <c r="AM25" i="33"/>
  <c r="AO22" i="24"/>
  <c r="AS17" i="25"/>
  <c r="AR19" i="25"/>
  <c r="K37" i="34"/>
  <c r="M37" i="34" s="1"/>
  <c r="G37" i="34"/>
  <c r="AP28" i="33"/>
  <c r="AR21" i="27"/>
  <c r="AR15" i="33"/>
  <c r="AT21" i="14"/>
  <c r="AU17" i="28"/>
  <c r="AT19" i="28"/>
  <c r="AP10" i="33"/>
  <c r="AR21" i="9"/>
  <c r="AT17" i="3"/>
  <c r="AS19" i="3"/>
  <c r="AN19" i="33"/>
  <c r="AP21" i="18"/>
  <c r="AY17" i="6" l="1"/>
  <c r="AX19" i="6"/>
  <c r="AW21" i="6"/>
  <c r="AU7" i="33"/>
  <c r="AU17" i="3"/>
  <c r="AT19" i="3"/>
  <c r="AR29" i="33"/>
  <c r="AT21" i="28"/>
  <c r="AT17" i="25"/>
  <c r="AS19" i="25"/>
  <c r="AM13" i="33"/>
  <c r="AM34" i="33" s="1"/>
  <c r="AO21" i="12"/>
  <c r="AQ33" i="33"/>
  <c r="AS21" i="32"/>
  <c r="AO24" i="33"/>
  <c r="AQ21" i="23"/>
  <c r="AT16" i="7"/>
  <c r="AS18" i="7"/>
  <c r="AP5" i="33"/>
  <c r="AR21" i="4"/>
  <c r="AO19" i="33"/>
  <c r="AQ21" i="18"/>
  <c r="AU17" i="27"/>
  <c r="AT19" i="27"/>
  <c r="AR17" i="24"/>
  <c r="AQ20" i="24"/>
  <c r="AT17" i="5"/>
  <c r="AS19" i="5"/>
  <c r="E39" i="34"/>
  <c r="J39" i="34"/>
  <c r="AT17" i="22"/>
  <c r="AS19" i="22"/>
  <c r="AN20" i="33"/>
  <c r="AP21" i="19"/>
  <c r="AU17" i="13"/>
  <c r="AT19" i="13"/>
  <c r="AP27" i="33"/>
  <c r="AR21" i="26"/>
  <c r="AS17" i="31"/>
  <c r="AR19" i="31"/>
  <c r="AS21" i="33"/>
  <c r="AU21" i="20"/>
  <c r="AS11" i="33"/>
  <c r="AU22" i="10"/>
  <c r="H40" i="34"/>
  <c r="AL36" i="33"/>
  <c r="AU17" i="29"/>
  <c r="AT19" i="29"/>
  <c r="AP12" i="33"/>
  <c r="AR21" i="11"/>
  <c r="AT17" i="33"/>
  <c r="AV21" i="16"/>
  <c r="AQ4" i="33"/>
  <c r="AS21" i="3"/>
  <c r="AP26" i="33"/>
  <c r="AR21" i="25"/>
  <c r="AQ17" i="12"/>
  <c r="AP19" i="12"/>
  <c r="AP8" i="33"/>
  <c r="AR20" i="7"/>
  <c r="AT17" i="17"/>
  <c r="AS19" i="17"/>
  <c r="AU17" i="9"/>
  <c r="AT19" i="9"/>
  <c r="AW17" i="14"/>
  <c r="AV19" i="14"/>
  <c r="AQ28" i="33"/>
  <c r="AS21" i="27"/>
  <c r="AN25" i="33"/>
  <c r="AP22" i="24"/>
  <c r="AT17" i="30"/>
  <c r="AS19" i="30"/>
  <c r="AP6" i="33"/>
  <c r="AR21" i="5"/>
  <c r="AS17" i="15"/>
  <c r="AR19" i="15"/>
  <c r="AP23" i="33"/>
  <c r="AR21" i="22"/>
  <c r="AQ14" i="33"/>
  <c r="AS21" i="13"/>
  <c r="AO32" i="33"/>
  <c r="AQ21" i="31"/>
  <c r="AS17" i="21"/>
  <c r="AR19" i="21"/>
  <c r="AV17" i="2"/>
  <c r="AU19" i="2"/>
  <c r="AQ30" i="33"/>
  <c r="AS21" i="29"/>
  <c r="AV17" i="8"/>
  <c r="AU19" i="8"/>
  <c r="AU19" i="28"/>
  <c r="AV17" i="28"/>
  <c r="AU17" i="32"/>
  <c r="AT19" i="32"/>
  <c r="AS17" i="23"/>
  <c r="AR19" i="23"/>
  <c r="AP18" i="33"/>
  <c r="AR21" i="17"/>
  <c r="AT17" i="4"/>
  <c r="AS19" i="4"/>
  <c r="AS17" i="18"/>
  <c r="AR19" i="18"/>
  <c r="AQ10" i="33"/>
  <c r="AS21" i="9"/>
  <c r="AS15" i="33"/>
  <c r="AU21" i="14"/>
  <c r="K38" i="34"/>
  <c r="M38" i="34" s="1"/>
  <c r="G38" i="34"/>
  <c r="AP31" i="33"/>
  <c r="AR21" i="30"/>
  <c r="AO16" i="33"/>
  <c r="AQ21" i="15"/>
  <c r="AR17" i="19"/>
  <c r="AQ19" i="19"/>
  <c r="AT17" i="26"/>
  <c r="AS19" i="26"/>
  <c r="AO22" i="33"/>
  <c r="AQ21" i="21"/>
  <c r="AW17" i="20"/>
  <c r="AV19" i="20"/>
  <c r="AR3" i="33"/>
  <c r="AT21" i="2"/>
  <c r="AW18" i="10"/>
  <c r="AV20" i="10"/>
  <c r="AS19" i="11"/>
  <c r="AT17" i="11"/>
  <c r="AX17" i="16"/>
  <c r="AW19" i="16"/>
  <c r="AR9" i="33"/>
  <c r="AT21" i="8"/>
  <c r="AZ17" i="6" l="1"/>
  <c r="AY19" i="6"/>
  <c r="AV7" i="33"/>
  <c r="AX21" i="6"/>
  <c r="AY17" i="16"/>
  <c r="AX19" i="16"/>
  <c r="AU17" i="33"/>
  <c r="AW21" i="16"/>
  <c r="AQ12" i="33"/>
  <c r="AS21" i="11"/>
  <c r="AX17" i="20"/>
  <c r="AW19" i="20"/>
  <c r="AQ27" i="33"/>
  <c r="AS21" i="26"/>
  <c r="AS17" i="19"/>
  <c r="AR19" i="19"/>
  <c r="AT17" i="18"/>
  <c r="AS19" i="18"/>
  <c r="AT17" i="23"/>
  <c r="AS19" i="23"/>
  <c r="AR33" i="33"/>
  <c r="AT21" i="32"/>
  <c r="AS29" i="33"/>
  <c r="AU21" i="28"/>
  <c r="AW17" i="8"/>
  <c r="AV19" i="8"/>
  <c r="AS3" i="33"/>
  <c r="AU21" i="2"/>
  <c r="AT17" i="21"/>
  <c r="AS19" i="21"/>
  <c r="AU17" i="30"/>
  <c r="AT19" i="30"/>
  <c r="AX17" i="14"/>
  <c r="AW19" i="14"/>
  <c r="AQ18" i="33"/>
  <c r="AS21" i="17"/>
  <c r="AN13" i="33"/>
  <c r="AN34" i="33" s="1"/>
  <c r="AP21" i="12"/>
  <c r="AV17" i="29"/>
  <c r="AU19" i="29"/>
  <c r="AV17" i="13"/>
  <c r="AU19" i="13"/>
  <c r="AQ23" i="33"/>
  <c r="AS21" i="22"/>
  <c r="K39" i="34"/>
  <c r="M39" i="34" s="1"/>
  <c r="G39" i="34"/>
  <c r="AO25" i="33"/>
  <c r="AQ22" i="24"/>
  <c r="AV17" i="27"/>
  <c r="AU19" i="27"/>
  <c r="AU16" i="7"/>
  <c r="AT18" i="7"/>
  <c r="AM36" i="33"/>
  <c r="H41" i="34"/>
  <c r="AV17" i="3"/>
  <c r="AU19" i="3"/>
  <c r="AU17" i="11"/>
  <c r="AT19" i="11"/>
  <c r="AX18" i="10"/>
  <c r="AW20" i="10"/>
  <c r="AT21" i="33"/>
  <c r="AV21" i="20"/>
  <c r="AO20" i="33"/>
  <c r="AQ21" i="19"/>
  <c r="AP19" i="33"/>
  <c r="AR21" i="18"/>
  <c r="AU17" i="4"/>
  <c r="AT19" i="4"/>
  <c r="AP24" i="33"/>
  <c r="AR21" i="23"/>
  <c r="AW17" i="28"/>
  <c r="AV19" i="28"/>
  <c r="AS9" i="33"/>
  <c r="AU21" i="8"/>
  <c r="AP22" i="33"/>
  <c r="AR21" i="21"/>
  <c r="AT17" i="15"/>
  <c r="AS19" i="15"/>
  <c r="AQ31" i="33"/>
  <c r="AS21" i="30"/>
  <c r="AT15" i="33"/>
  <c r="AV21" i="14"/>
  <c r="AV17" i="9"/>
  <c r="AU19" i="9"/>
  <c r="AR30" i="33"/>
  <c r="AT21" i="29"/>
  <c r="J40" i="34"/>
  <c r="E40" i="34"/>
  <c r="AT17" i="31"/>
  <c r="AS19" i="31"/>
  <c r="AR14" i="33"/>
  <c r="AT21" i="13"/>
  <c r="AU17" i="5"/>
  <c r="AT19" i="5"/>
  <c r="AR28" i="33"/>
  <c r="AT21" i="27"/>
  <c r="AQ8" i="33"/>
  <c r="AS20" i="7"/>
  <c r="AU17" i="25"/>
  <c r="AT19" i="25"/>
  <c r="AR4" i="33"/>
  <c r="AT21" i="3"/>
  <c r="AT11" i="33"/>
  <c r="AV22" i="10"/>
  <c r="AU17" i="26"/>
  <c r="AT19" i="26"/>
  <c r="AQ5" i="33"/>
  <c r="AS21" i="4"/>
  <c r="AV17" i="32"/>
  <c r="AU19" i="32"/>
  <c r="AW17" i="2"/>
  <c r="AV19" i="2"/>
  <c r="AP16" i="33"/>
  <c r="AR21" i="15"/>
  <c r="AR10" i="33"/>
  <c r="AT21" i="9"/>
  <c r="AU17" i="17"/>
  <c r="AT19" i="17"/>
  <c r="AR17" i="12"/>
  <c r="AQ19" i="12"/>
  <c r="AP32" i="33"/>
  <c r="AR21" i="31"/>
  <c r="AU17" i="22"/>
  <c r="AT19" i="22"/>
  <c r="AQ6" i="33"/>
  <c r="AS21" i="5"/>
  <c r="AS17" i="24"/>
  <c r="AR20" i="24"/>
  <c r="AQ26" i="33"/>
  <c r="AS21" i="25"/>
  <c r="AZ19" i="6" l="1"/>
  <c r="BA17" i="6"/>
  <c r="AY21" i="6"/>
  <c r="AW7" i="33"/>
  <c r="AR23" i="33"/>
  <c r="AT21" i="22"/>
  <c r="AP25" i="33"/>
  <c r="AR22" i="24"/>
  <c r="AR19" i="12"/>
  <c r="AS17" i="12"/>
  <c r="AT3" i="33"/>
  <c r="AV21" i="2"/>
  <c r="AR27" i="33"/>
  <c r="AT21" i="26"/>
  <c r="AV17" i="22"/>
  <c r="AU19" i="22"/>
  <c r="AO13" i="33"/>
  <c r="AO34" i="33" s="1"/>
  <c r="AQ21" i="12"/>
  <c r="AS33" i="33"/>
  <c r="AU21" i="32"/>
  <c r="AU17" i="31"/>
  <c r="AT19" i="31"/>
  <c r="AV17" i="4"/>
  <c r="AU19" i="4"/>
  <c r="AR12" i="33"/>
  <c r="AT21" i="11"/>
  <c r="AS4" i="33"/>
  <c r="AU21" i="3"/>
  <c r="AS28" i="33"/>
  <c r="AU21" i="27"/>
  <c r="AW17" i="13"/>
  <c r="AV19" i="13"/>
  <c r="AR31" i="33"/>
  <c r="AT21" i="30"/>
  <c r="AU17" i="21"/>
  <c r="AT19" i="21"/>
  <c r="AT9" i="33"/>
  <c r="AV21" i="8"/>
  <c r="AQ24" i="33"/>
  <c r="AS21" i="23"/>
  <c r="AU17" i="18"/>
  <c r="AT19" i="18"/>
  <c r="AY17" i="20"/>
  <c r="AX19" i="20"/>
  <c r="AZ17" i="16"/>
  <c r="AY19" i="16"/>
  <c r="AT17" i="24"/>
  <c r="AS20" i="24"/>
  <c r="AV17" i="17"/>
  <c r="AU19" i="17"/>
  <c r="AX17" i="2"/>
  <c r="AW19" i="2"/>
  <c r="AV17" i="26"/>
  <c r="AU19" i="26"/>
  <c r="AV17" i="25"/>
  <c r="AU19" i="25"/>
  <c r="AV17" i="5"/>
  <c r="AU19" i="5"/>
  <c r="AQ32" i="33"/>
  <c r="AS21" i="31"/>
  <c r="AW17" i="9"/>
  <c r="AV19" i="9"/>
  <c r="AU17" i="15"/>
  <c r="AT19" i="15"/>
  <c r="AX17" i="28"/>
  <c r="AW19" i="28"/>
  <c r="AR5" i="33"/>
  <c r="AT21" i="4"/>
  <c r="AY18" i="10"/>
  <c r="AX20" i="10"/>
  <c r="E41" i="34"/>
  <c r="J41" i="34"/>
  <c r="AV16" i="7"/>
  <c r="AU18" i="7"/>
  <c r="AS14" i="33"/>
  <c r="AU21" i="13"/>
  <c r="AW17" i="29"/>
  <c r="AV19" i="29"/>
  <c r="AY17" i="14"/>
  <c r="AX19" i="14"/>
  <c r="AQ22" i="33"/>
  <c r="AS21" i="21"/>
  <c r="AQ19" i="33"/>
  <c r="AS21" i="18"/>
  <c r="AT17" i="19"/>
  <c r="AS19" i="19"/>
  <c r="AU21" i="33"/>
  <c r="AW21" i="20"/>
  <c r="AV17" i="33"/>
  <c r="AX21" i="16"/>
  <c r="AR18" i="33"/>
  <c r="AT21" i="17"/>
  <c r="AW17" i="32"/>
  <c r="AV19" i="32"/>
  <c r="AR26" i="33"/>
  <c r="AT21" i="25"/>
  <c r="AR6" i="33"/>
  <c r="AT21" i="5"/>
  <c r="K40" i="34"/>
  <c r="M40" i="34" s="1"/>
  <c r="G40" i="34"/>
  <c r="AS10" i="33"/>
  <c r="AU21" i="9"/>
  <c r="AQ16" i="33"/>
  <c r="AS21" i="15"/>
  <c r="AT29" i="33"/>
  <c r="AV21" i="28"/>
  <c r="AU11" i="33"/>
  <c r="AW22" i="10"/>
  <c r="AV17" i="11"/>
  <c r="AU19" i="11"/>
  <c r="AW17" i="3"/>
  <c r="AV19" i="3"/>
  <c r="AR8" i="33"/>
  <c r="AT20" i="7"/>
  <c r="AW17" i="27"/>
  <c r="AV19" i="27"/>
  <c r="AS30" i="33"/>
  <c r="AU21" i="29"/>
  <c r="AN36" i="33"/>
  <c r="H42" i="34"/>
  <c r="AU15" i="33"/>
  <c r="AW21" i="14"/>
  <c r="AV17" i="30"/>
  <c r="AU19" i="30"/>
  <c r="AX17" i="8"/>
  <c r="AW19" i="8"/>
  <c r="AU17" i="23"/>
  <c r="AT19" i="23"/>
  <c r="AP20" i="33"/>
  <c r="AR21" i="19"/>
  <c r="AZ21" i="6" l="1"/>
  <c r="AX7" i="33"/>
  <c r="BA19" i="6"/>
  <c r="BB17" i="6"/>
  <c r="AU9" i="33"/>
  <c r="AW21" i="8"/>
  <c r="E42" i="34"/>
  <c r="J42" i="34"/>
  <c r="AX17" i="32"/>
  <c r="AW19" i="32"/>
  <c r="AU17" i="19"/>
  <c r="AT19" i="19"/>
  <c r="AS31" i="33"/>
  <c r="AU21" i="30"/>
  <c r="AR24" i="33"/>
  <c r="AT21" i="23"/>
  <c r="AY17" i="8"/>
  <c r="AX19" i="8"/>
  <c r="AT28" i="33"/>
  <c r="AV21" i="27"/>
  <c r="AS12" i="33"/>
  <c r="AU21" i="11"/>
  <c r="AT30" i="33"/>
  <c r="AV21" i="29"/>
  <c r="AZ18" i="10"/>
  <c r="AY20" i="10"/>
  <c r="AU29" i="33"/>
  <c r="AW21" i="28"/>
  <c r="AV17" i="15"/>
  <c r="AU19" i="15"/>
  <c r="AS26" i="33"/>
  <c r="AU21" i="25"/>
  <c r="AW17" i="26"/>
  <c r="AV19" i="26"/>
  <c r="AS18" i="33"/>
  <c r="AU21" i="17"/>
  <c r="AU17" i="24"/>
  <c r="AT20" i="24"/>
  <c r="BA17" i="16"/>
  <c r="AZ19" i="16"/>
  <c r="AR19" i="33"/>
  <c r="AT21" i="18"/>
  <c r="AR22" i="33"/>
  <c r="AT21" i="21"/>
  <c r="AS5" i="33"/>
  <c r="AU21" i="4"/>
  <c r="H43" i="34"/>
  <c r="AO36" i="33"/>
  <c r="AZ17" i="14"/>
  <c r="AY19" i="14"/>
  <c r="AW16" i="7"/>
  <c r="AV18" i="7"/>
  <c r="AV11" i="33"/>
  <c r="AX22" i="10"/>
  <c r="AR16" i="33"/>
  <c r="AT21" i="15"/>
  <c r="AX17" i="9"/>
  <c r="AW19" i="9"/>
  <c r="AW17" i="5"/>
  <c r="AV19" i="5"/>
  <c r="AS27" i="33"/>
  <c r="AU21" i="26"/>
  <c r="AY17" i="2"/>
  <c r="AX19" i="2"/>
  <c r="AQ25" i="33"/>
  <c r="AS22" i="24"/>
  <c r="AW17" i="33"/>
  <c r="AY21" i="16"/>
  <c r="AZ17" i="20"/>
  <c r="AY19" i="20"/>
  <c r="AX17" i="13"/>
  <c r="AW19" i="13"/>
  <c r="AV17" i="31"/>
  <c r="AU19" i="31"/>
  <c r="AW17" i="22"/>
  <c r="AV19" i="22"/>
  <c r="AP13" i="33"/>
  <c r="AP34" i="33" s="1"/>
  <c r="AR21" i="12"/>
  <c r="AW17" i="30"/>
  <c r="AV19" i="30"/>
  <c r="AX17" i="3"/>
  <c r="AW19" i="3"/>
  <c r="AV17" i="23"/>
  <c r="AU19" i="23"/>
  <c r="AX17" i="27"/>
  <c r="AW19" i="27"/>
  <c r="AT4" i="33"/>
  <c r="AV21" i="3"/>
  <c r="AV19" i="11"/>
  <c r="AW17" i="11"/>
  <c r="AT33" i="33"/>
  <c r="AV21" i="32"/>
  <c r="AQ20" i="33"/>
  <c r="AS21" i="19"/>
  <c r="AV15" i="33"/>
  <c r="AX21" i="14"/>
  <c r="AW19" i="29"/>
  <c r="AX17" i="29"/>
  <c r="AS8" i="33"/>
  <c r="AU20" i="7"/>
  <c r="K41" i="34"/>
  <c r="M41" i="34" s="1"/>
  <c r="G41" i="34"/>
  <c r="AY17" i="28"/>
  <c r="AX19" i="28"/>
  <c r="AT10" i="33"/>
  <c r="AV21" i="9"/>
  <c r="AS6" i="33"/>
  <c r="AU21" i="5"/>
  <c r="AW17" i="25"/>
  <c r="AV19" i="25"/>
  <c r="AU3" i="33"/>
  <c r="AW21" i="2"/>
  <c r="AW17" i="17"/>
  <c r="AV19" i="17"/>
  <c r="AV21" i="33"/>
  <c r="AX21" i="20"/>
  <c r="AV17" i="18"/>
  <c r="AU19" i="18"/>
  <c r="AV17" i="21"/>
  <c r="AU19" i="21"/>
  <c r="AT14" i="33"/>
  <c r="AV21" i="13"/>
  <c r="AW17" i="4"/>
  <c r="AV19" i="4"/>
  <c r="AR32" i="33"/>
  <c r="AT21" i="31"/>
  <c r="AS23" i="33"/>
  <c r="AU21" i="22"/>
  <c r="AT17" i="12"/>
  <c r="AS19" i="12"/>
  <c r="BB19" i="6" l="1"/>
  <c r="BC17" i="6"/>
  <c r="AY7" i="33"/>
  <c r="BA21" i="6"/>
  <c r="AU17" i="12"/>
  <c r="AT19" i="12"/>
  <c r="AX17" i="4"/>
  <c r="AW19" i="4"/>
  <c r="AT18" i="33"/>
  <c r="AV21" i="17"/>
  <c r="AX17" i="11"/>
  <c r="AW19" i="11"/>
  <c r="AS24" i="33"/>
  <c r="AU21" i="23"/>
  <c r="AY17" i="3"/>
  <c r="AX19" i="3"/>
  <c r="AT23" i="33"/>
  <c r="AV21" i="22"/>
  <c r="AW17" i="31"/>
  <c r="AV19" i="31"/>
  <c r="BA17" i="20"/>
  <c r="AZ19" i="20"/>
  <c r="AT6" i="33"/>
  <c r="AV21" i="5"/>
  <c r="BB17" i="16"/>
  <c r="BA19" i="16"/>
  <c r="AS16" i="33"/>
  <c r="AU21" i="15"/>
  <c r="AY17" i="32"/>
  <c r="AX19" i="32"/>
  <c r="AW17" i="21"/>
  <c r="AV19" i="21"/>
  <c r="AX17" i="17"/>
  <c r="AW19" i="17"/>
  <c r="AT26" i="33"/>
  <c r="AV21" i="25"/>
  <c r="AV29" i="33"/>
  <c r="AX21" i="28"/>
  <c r="AY17" i="29"/>
  <c r="AX19" i="29"/>
  <c r="AT12" i="33"/>
  <c r="AV21" i="11"/>
  <c r="AU28" i="33"/>
  <c r="AW21" i="27"/>
  <c r="AW17" i="23"/>
  <c r="AV19" i="23"/>
  <c r="AT31" i="33"/>
  <c r="AV21" i="30"/>
  <c r="AX17" i="22"/>
  <c r="AW19" i="22"/>
  <c r="AY17" i="13"/>
  <c r="AX19" i="13"/>
  <c r="AX17" i="5"/>
  <c r="AW19" i="5"/>
  <c r="AW15" i="33"/>
  <c r="AY21" i="14"/>
  <c r="AR25" i="33"/>
  <c r="AT22" i="24"/>
  <c r="AW17" i="15"/>
  <c r="AV19" i="15"/>
  <c r="AW11" i="33"/>
  <c r="AY22" i="10"/>
  <c r="AZ17" i="8"/>
  <c r="AY19" i="8"/>
  <c r="AV17" i="19"/>
  <c r="AU19" i="19"/>
  <c r="AS22" i="33"/>
  <c r="AU21" i="21"/>
  <c r="AW17" i="18"/>
  <c r="AV19" i="18"/>
  <c r="AU14" i="33"/>
  <c r="AW21" i="13"/>
  <c r="AZ17" i="2"/>
  <c r="AY19" i="2"/>
  <c r="AY17" i="9"/>
  <c r="AX19" i="9"/>
  <c r="AX16" i="7"/>
  <c r="AW18" i="7"/>
  <c r="AX17" i="26"/>
  <c r="AW19" i="26"/>
  <c r="AV9" i="33"/>
  <c r="AX21" i="8"/>
  <c r="AR20" i="33"/>
  <c r="AT21" i="19"/>
  <c r="AQ13" i="33"/>
  <c r="AQ34" i="33" s="1"/>
  <c r="AS21" i="12"/>
  <c r="AT5" i="33"/>
  <c r="AV21" i="4"/>
  <c r="AS19" i="33"/>
  <c r="AU21" i="18"/>
  <c r="AX17" i="25"/>
  <c r="AW19" i="25"/>
  <c r="AZ17" i="28"/>
  <c r="AY19" i="28"/>
  <c r="AU30" i="33"/>
  <c r="AW21" i="29"/>
  <c r="AY17" i="27"/>
  <c r="AX19" i="27"/>
  <c r="AU4" i="33"/>
  <c r="AW21" i="3"/>
  <c r="AX17" i="30"/>
  <c r="AW19" i="30"/>
  <c r="H44" i="34"/>
  <c r="AP36" i="33"/>
  <c r="AS32" i="33"/>
  <c r="AU21" i="31"/>
  <c r="AW21" i="33"/>
  <c r="AY21" i="20"/>
  <c r="AV3" i="33"/>
  <c r="AX21" i="2"/>
  <c r="AU10" i="33"/>
  <c r="AW21" i="9"/>
  <c r="AT8" i="33"/>
  <c r="AV20" i="7"/>
  <c r="BA17" i="14"/>
  <c r="AZ19" i="14"/>
  <c r="J43" i="34"/>
  <c r="E43" i="34"/>
  <c r="AX17" i="33"/>
  <c r="AZ21" i="16"/>
  <c r="AV17" i="24"/>
  <c r="AU20" i="24"/>
  <c r="AT27" i="33"/>
  <c r="AV21" i="26"/>
  <c r="BA18" i="10"/>
  <c r="AZ20" i="10"/>
  <c r="AU33" i="33"/>
  <c r="AW21" i="32"/>
  <c r="K42" i="34"/>
  <c r="M42" i="34" s="1"/>
  <c r="G42" i="34"/>
  <c r="AZ7" i="33" l="1"/>
  <c r="BB21" i="6"/>
  <c r="BC19" i="6"/>
  <c r="BD17" i="6"/>
  <c r="K43" i="34"/>
  <c r="M43" i="34" s="1"/>
  <c r="G43" i="34"/>
  <c r="BB17" i="14"/>
  <c r="BA19" i="14"/>
  <c r="AX11" i="33"/>
  <c r="AZ22" i="10"/>
  <c r="AU31" i="33"/>
  <c r="AW21" i="30"/>
  <c r="BA17" i="28"/>
  <c r="AZ19" i="28"/>
  <c r="AU8" i="33"/>
  <c r="AW20" i="7"/>
  <c r="AZ17" i="9"/>
  <c r="AY19" i="9"/>
  <c r="AX17" i="18"/>
  <c r="AW19" i="18"/>
  <c r="AS20" i="33"/>
  <c r="AU21" i="19"/>
  <c r="BA17" i="8"/>
  <c r="AZ19" i="8"/>
  <c r="AT16" i="33"/>
  <c r="AV21" i="15"/>
  <c r="AY17" i="5"/>
  <c r="AX19" i="5"/>
  <c r="AU23" i="33"/>
  <c r="AW21" i="22"/>
  <c r="AT22" i="33"/>
  <c r="AV21" i="21"/>
  <c r="AZ17" i="32"/>
  <c r="AY19" i="32"/>
  <c r="AY17" i="33"/>
  <c r="BA21" i="16"/>
  <c r="AX21" i="33"/>
  <c r="AZ21" i="20"/>
  <c r="AX17" i="31"/>
  <c r="AW19" i="31"/>
  <c r="AV4" i="33"/>
  <c r="AX21" i="3"/>
  <c r="AY17" i="4"/>
  <c r="AX19" i="4"/>
  <c r="E44" i="34"/>
  <c r="J44" i="34"/>
  <c r="AW29" i="33"/>
  <c r="AY21" i="28"/>
  <c r="AY17" i="25"/>
  <c r="AX19" i="25"/>
  <c r="AY17" i="26"/>
  <c r="AX19" i="26"/>
  <c r="AV10" i="33"/>
  <c r="AX21" i="9"/>
  <c r="AT19" i="33"/>
  <c r="AV21" i="18"/>
  <c r="AW9" i="33"/>
  <c r="AY21" i="8"/>
  <c r="AU6" i="33"/>
  <c r="AW21" i="5"/>
  <c r="AZ17" i="13"/>
  <c r="AY19" i="13"/>
  <c r="AX17" i="23"/>
  <c r="AW19" i="23"/>
  <c r="AZ17" i="29"/>
  <c r="AY19" i="29"/>
  <c r="AY17" i="17"/>
  <c r="AX19" i="17"/>
  <c r="AV33" i="33"/>
  <c r="AX21" i="32"/>
  <c r="AT32" i="33"/>
  <c r="AV21" i="31"/>
  <c r="AY17" i="11"/>
  <c r="AX19" i="11"/>
  <c r="AU5" i="33"/>
  <c r="AW21" i="4"/>
  <c r="AV17" i="12"/>
  <c r="AU19" i="12"/>
  <c r="AW17" i="24"/>
  <c r="AV20" i="24"/>
  <c r="AZ17" i="27"/>
  <c r="AY19" i="27"/>
  <c r="AQ36" i="33"/>
  <c r="H45" i="34"/>
  <c r="BA17" i="2"/>
  <c r="AZ19" i="2"/>
  <c r="BB18" i="10"/>
  <c r="BA20" i="10"/>
  <c r="AS25" i="33"/>
  <c r="AU22" i="24"/>
  <c r="AX15" i="33"/>
  <c r="AZ21" i="14"/>
  <c r="AY17" i="30"/>
  <c r="AX19" i="30"/>
  <c r="AV28" i="33"/>
  <c r="AX21" i="27"/>
  <c r="AU26" i="33"/>
  <c r="AW21" i="25"/>
  <c r="AU27" i="33"/>
  <c r="AW21" i="26"/>
  <c r="AY16" i="7"/>
  <c r="AX18" i="7"/>
  <c r="AW3" i="33"/>
  <c r="AY21" i="2"/>
  <c r="AW17" i="19"/>
  <c r="AV19" i="19"/>
  <c r="AX17" i="15"/>
  <c r="AW19" i="15"/>
  <c r="AV14" i="33"/>
  <c r="AX21" i="13"/>
  <c r="AY17" i="22"/>
  <c r="AX19" i="22"/>
  <c r="AT24" i="33"/>
  <c r="AV21" i="23"/>
  <c r="AV30" i="33"/>
  <c r="AX21" i="29"/>
  <c r="AU18" i="33"/>
  <c r="AW21" i="17"/>
  <c r="AX17" i="21"/>
  <c r="AW19" i="21"/>
  <c r="BC17" i="16"/>
  <c r="BB19" i="16"/>
  <c r="BB17" i="20"/>
  <c r="BA19" i="20"/>
  <c r="AZ17" i="3"/>
  <c r="AY19" i="3"/>
  <c r="AU12" i="33"/>
  <c r="AW21" i="11"/>
  <c r="AR13" i="33"/>
  <c r="AR34" i="33" s="1"/>
  <c r="AT21" i="12"/>
  <c r="BD19" i="6" l="1"/>
  <c r="BE17" i="6"/>
  <c r="BC21" i="6"/>
  <c r="BA7" i="33"/>
  <c r="AZ17" i="33"/>
  <c r="BB21" i="16"/>
  <c r="BB17" i="2"/>
  <c r="BA19" i="2"/>
  <c r="AW4" i="33"/>
  <c r="AY21" i="3"/>
  <c r="AU22" i="33"/>
  <c r="AW21" i="21"/>
  <c r="AY21" i="33"/>
  <c r="BA21" i="20"/>
  <c r="BD17" i="16"/>
  <c r="BC19" i="16"/>
  <c r="AV23" i="33"/>
  <c r="AX21" i="22"/>
  <c r="AU16" i="33"/>
  <c r="AW21" i="15"/>
  <c r="AX17" i="19"/>
  <c r="AW19" i="19"/>
  <c r="AV8" i="33"/>
  <c r="AX20" i="7"/>
  <c r="AZ17" i="30"/>
  <c r="AY19" i="30"/>
  <c r="BC18" i="10"/>
  <c r="BB20" i="10"/>
  <c r="E45" i="34"/>
  <c r="J45" i="34"/>
  <c r="BA17" i="27"/>
  <c r="AZ19" i="27"/>
  <c r="AS13" i="33"/>
  <c r="AS34" i="33" s="1"/>
  <c r="AU21" i="12"/>
  <c r="AW30" i="33"/>
  <c r="AY21" i="29"/>
  <c r="AY17" i="23"/>
  <c r="AX19" i="23"/>
  <c r="AV26" i="33"/>
  <c r="AX21" i="25"/>
  <c r="AY17" i="31"/>
  <c r="AX19" i="31"/>
  <c r="BA17" i="32"/>
  <c r="AZ19" i="32"/>
  <c r="AZ17" i="5"/>
  <c r="AY19" i="5"/>
  <c r="AX9" i="33"/>
  <c r="AZ21" i="8"/>
  <c r="AW10" i="33"/>
  <c r="AY21" i="9"/>
  <c r="AT20" i="33"/>
  <c r="AV21" i="19"/>
  <c r="AV31" i="33"/>
  <c r="AX21" i="30"/>
  <c r="AY11" i="33"/>
  <c r="BA22" i="10"/>
  <c r="AW28" i="33"/>
  <c r="AY21" i="27"/>
  <c r="AX17" i="24"/>
  <c r="AW20" i="24"/>
  <c r="AZ17" i="11"/>
  <c r="AY19" i="11"/>
  <c r="AZ17" i="17"/>
  <c r="AY19" i="17"/>
  <c r="AU24" i="33"/>
  <c r="AW21" i="23"/>
  <c r="BA17" i="13"/>
  <c r="AZ19" i="13"/>
  <c r="AZ17" i="26"/>
  <c r="AY19" i="26"/>
  <c r="K44" i="34"/>
  <c r="M44" i="34" s="1"/>
  <c r="G44" i="34"/>
  <c r="AZ17" i="4"/>
  <c r="AY19" i="4"/>
  <c r="AU32" i="33"/>
  <c r="AW21" i="31"/>
  <c r="AW33" i="33"/>
  <c r="AY21" i="32"/>
  <c r="AV6" i="33"/>
  <c r="AX21" i="5"/>
  <c r="AY17" i="18"/>
  <c r="AX19" i="18"/>
  <c r="BB17" i="28"/>
  <c r="BA19" i="28"/>
  <c r="BC17" i="14"/>
  <c r="BB19" i="14"/>
  <c r="BA17" i="3"/>
  <c r="AZ19" i="3"/>
  <c r="AY17" i="21"/>
  <c r="AX19" i="21"/>
  <c r="AR36" i="33"/>
  <c r="H46" i="34"/>
  <c r="BC17" i="20"/>
  <c r="BB19" i="20"/>
  <c r="AY19" i="22"/>
  <c r="AZ17" i="22"/>
  <c r="AY17" i="15"/>
  <c r="AX19" i="15"/>
  <c r="AZ16" i="7"/>
  <c r="AY18" i="7"/>
  <c r="AX3" i="33"/>
  <c r="AZ21" i="2"/>
  <c r="AT25" i="33"/>
  <c r="AV22" i="24"/>
  <c r="AW17" i="12"/>
  <c r="AV19" i="12"/>
  <c r="AV12" i="33"/>
  <c r="AX21" i="11"/>
  <c r="AV18" i="33"/>
  <c r="AX21" i="17"/>
  <c r="AZ19" i="29"/>
  <c r="BA17" i="29"/>
  <c r="AW14" i="33"/>
  <c r="AY21" i="13"/>
  <c r="AV27" i="33"/>
  <c r="AX21" i="26"/>
  <c r="AZ17" i="25"/>
  <c r="AY19" i="25"/>
  <c r="AV5" i="33"/>
  <c r="AX21" i="4"/>
  <c r="BB17" i="8"/>
  <c r="BA19" i="8"/>
  <c r="AU19" i="33"/>
  <c r="AW21" i="18"/>
  <c r="BA17" i="9"/>
  <c r="AZ19" i="9"/>
  <c r="AX29" i="33"/>
  <c r="AZ21" i="28"/>
  <c r="AY15" i="33"/>
  <c r="BA21" i="14"/>
  <c r="BB7" i="33" l="1"/>
  <c r="BD21" i="6"/>
  <c r="BE19" i="6"/>
  <c r="BF17" i="6"/>
  <c r="AW26" i="33"/>
  <c r="AY21" i="25"/>
  <c r="AX10" i="33"/>
  <c r="AZ21" i="9"/>
  <c r="BA17" i="25"/>
  <c r="AZ19" i="25"/>
  <c r="AX30" i="33"/>
  <c r="AZ21" i="29"/>
  <c r="AX17" i="12"/>
  <c r="AW19" i="12"/>
  <c r="BA16" i="7"/>
  <c r="AZ18" i="7"/>
  <c r="BA17" i="22"/>
  <c r="AZ19" i="22"/>
  <c r="BD17" i="20"/>
  <c r="BC19" i="20"/>
  <c r="AV22" i="33"/>
  <c r="AX21" i="21"/>
  <c r="BB17" i="3"/>
  <c r="BA19" i="3"/>
  <c r="AY29" i="33"/>
  <c r="BA21" i="28"/>
  <c r="AZ17" i="18"/>
  <c r="AY19" i="18"/>
  <c r="BA17" i="26"/>
  <c r="AZ19" i="26"/>
  <c r="AX14" i="33"/>
  <c r="AZ21" i="13"/>
  <c r="AW12" i="33"/>
  <c r="AY21" i="11"/>
  <c r="AY17" i="24"/>
  <c r="AX20" i="24"/>
  <c r="BA17" i="5"/>
  <c r="AZ19" i="5"/>
  <c r="AV32" i="33"/>
  <c r="AX21" i="31"/>
  <c r="AV24" i="33"/>
  <c r="AX21" i="23"/>
  <c r="AX28" i="33"/>
  <c r="AZ21" i="27"/>
  <c r="K45" i="34"/>
  <c r="M45" i="34" s="1"/>
  <c r="G45" i="34"/>
  <c r="AW31" i="33"/>
  <c r="AY21" i="30"/>
  <c r="AY3" i="33"/>
  <c r="BA21" i="2"/>
  <c r="BC17" i="8"/>
  <c r="BB19" i="8"/>
  <c r="BB17" i="29"/>
  <c r="BA19" i="29"/>
  <c r="AT13" i="33"/>
  <c r="AT34" i="33" s="1"/>
  <c r="AV21" i="12"/>
  <c r="AW8" i="33"/>
  <c r="AY20" i="7"/>
  <c r="AZ17" i="15"/>
  <c r="AY19" i="15"/>
  <c r="AZ21" i="33"/>
  <c r="BB21" i="20"/>
  <c r="AX4" i="33"/>
  <c r="AZ21" i="3"/>
  <c r="BD17" i="14"/>
  <c r="BC19" i="14"/>
  <c r="AV19" i="33"/>
  <c r="AX21" i="18"/>
  <c r="BA17" i="4"/>
  <c r="AZ19" i="4"/>
  <c r="AW27" i="33"/>
  <c r="AY21" i="26"/>
  <c r="BA17" i="17"/>
  <c r="AZ19" i="17"/>
  <c r="AU25" i="33"/>
  <c r="AW22" i="24"/>
  <c r="AW6" i="33"/>
  <c r="AY21" i="5"/>
  <c r="BB17" i="32"/>
  <c r="BA19" i="32"/>
  <c r="H47" i="34"/>
  <c r="AS36" i="33"/>
  <c r="BD18" i="10"/>
  <c r="BC20" i="10"/>
  <c r="AY17" i="19"/>
  <c r="AX19" i="19"/>
  <c r="BE17" i="16"/>
  <c r="BD19" i="16"/>
  <c r="BB17" i="9"/>
  <c r="BA19" i="9"/>
  <c r="AY9" i="33"/>
  <c r="BA21" i="8"/>
  <c r="AV16" i="33"/>
  <c r="AX21" i="15"/>
  <c r="AW23" i="33"/>
  <c r="AY21" i="22"/>
  <c r="J46" i="34"/>
  <c r="E46" i="34"/>
  <c r="AZ17" i="21"/>
  <c r="AY19" i="21"/>
  <c r="AZ15" i="33"/>
  <c r="BB21" i="14"/>
  <c r="BC17" i="28"/>
  <c r="BB19" i="28"/>
  <c r="AW5" i="33"/>
  <c r="AY21" i="4"/>
  <c r="BB17" i="13"/>
  <c r="BA19" i="13"/>
  <c r="AW18" i="33"/>
  <c r="AY21" i="17"/>
  <c r="BA17" i="11"/>
  <c r="AZ19" i="11"/>
  <c r="AX33" i="33"/>
  <c r="AZ21" i="32"/>
  <c r="AZ17" i="31"/>
  <c r="AY19" i="31"/>
  <c r="AZ17" i="23"/>
  <c r="AY19" i="23"/>
  <c r="BB17" i="27"/>
  <c r="BA19" i="27"/>
  <c r="AZ11" i="33"/>
  <c r="BB22" i="10"/>
  <c r="BA17" i="30"/>
  <c r="AZ19" i="30"/>
  <c r="AU20" i="33"/>
  <c r="AW21" i="19"/>
  <c r="BA17" i="33"/>
  <c r="BC21" i="16"/>
  <c r="BC17" i="2"/>
  <c r="BB19" i="2"/>
  <c r="BG17" i="6" l="1"/>
  <c r="BF19" i="6"/>
  <c r="BE21" i="6"/>
  <c r="BC7" i="33"/>
  <c r="BB17" i="30"/>
  <c r="BA19" i="30"/>
  <c r="AW32" i="33"/>
  <c r="AY21" i="31"/>
  <c r="BC17" i="27"/>
  <c r="BB19" i="27"/>
  <c r="BA17" i="31"/>
  <c r="AZ19" i="31"/>
  <c r="AX12" i="33"/>
  <c r="AZ21" i="11"/>
  <c r="BD17" i="28"/>
  <c r="BC19" i="28"/>
  <c r="AW22" i="33"/>
  <c r="AY21" i="21"/>
  <c r="BB17" i="33"/>
  <c r="BD21" i="16"/>
  <c r="AZ17" i="19"/>
  <c r="AY19" i="19"/>
  <c r="BB17" i="4"/>
  <c r="BA19" i="4"/>
  <c r="BA15" i="33"/>
  <c r="BC21" i="14"/>
  <c r="AW16" i="33"/>
  <c r="AY21" i="15"/>
  <c r="AY30" i="33"/>
  <c r="BA21" i="29"/>
  <c r="BD17" i="8"/>
  <c r="BC19" i="8"/>
  <c r="AV25" i="33"/>
  <c r="AX22" i="24"/>
  <c r="AX27" i="33"/>
  <c r="AZ21" i="26"/>
  <c r="BA17" i="18"/>
  <c r="AZ19" i="18"/>
  <c r="AY4" i="33"/>
  <c r="BA21" i="3"/>
  <c r="AX23" i="33"/>
  <c r="AZ21" i="22"/>
  <c r="BB16" i="7"/>
  <c r="BA18" i="7"/>
  <c r="BB17" i="25"/>
  <c r="BA19" i="25"/>
  <c r="BD17" i="2"/>
  <c r="BC19" i="2"/>
  <c r="AY28" i="33"/>
  <c r="BA21" i="27"/>
  <c r="BA17" i="23"/>
  <c r="AZ19" i="23"/>
  <c r="BC17" i="13"/>
  <c r="BB19" i="13"/>
  <c r="AZ29" i="33"/>
  <c r="BB21" i="28"/>
  <c r="K46" i="34"/>
  <c r="M46" i="34" s="1"/>
  <c r="G46" i="34"/>
  <c r="BC17" i="9"/>
  <c r="BB19" i="9"/>
  <c r="AV20" i="33"/>
  <c r="AX21" i="19"/>
  <c r="BE18" i="10"/>
  <c r="BD20" i="10"/>
  <c r="BC17" i="32"/>
  <c r="BB19" i="32"/>
  <c r="BB17" i="17"/>
  <c r="BA19" i="17"/>
  <c r="AX5" i="33"/>
  <c r="AZ21" i="4"/>
  <c r="AT36" i="33"/>
  <c r="H48" i="34"/>
  <c r="AZ9" i="33"/>
  <c r="BB21" i="8"/>
  <c r="BB17" i="5"/>
  <c r="BA19" i="5"/>
  <c r="AW19" i="33"/>
  <c r="AY21" i="18"/>
  <c r="BE17" i="20"/>
  <c r="BD19" i="20"/>
  <c r="AX8" i="33"/>
  <c r="AZ20" i="7"/>
  <c r="AX19" i="12"/>
  <c r="AY17" i="12"/>
  <c r="AX26" i="33"/>
  <c r="AZ21" i="25"/>
  <c r="AZ3" i="33"/>
  <c r="BB21" i="2"/>
  <c r="AX31" i="33"/>
  <c r="AZ21" i="30"/>
  <c r="AW24" i="33"/>
  <c r="AY21" i="23"/>
  <c r="BB17" i="11"/>
  <c r="BA19" i="11"/>
  <c r="AY14" i="33"/>
  <c r="BA21" i="13"/>
  <c r="BA17" i="21"/>
  <c r="AZ19" i="21"/>
  <c r="AY10" i="33"/>
  <c r="BA21" i="9"/>
  <c r="BF17" i="16"/>
  <c r="BE19" i="16"/>
  <c r="BA11" i="33"/>
  <c r="BC22" i="10"/>
  <c r="E47" i="34"/>
  <c r="J47" i="34"/>
  <c r="AY33" i="33"/>
  <c r="BA21" i="32"/>
  <c r="AX18" i="33"/>
  <c r="AZ21" i="17"/>
  <c r="BE17" i="14"/>
  <c r="BD19" i="14"/>
  <c r="BA17" i="15"/>
  <c r="AZ19" i="15"/>
  <c r="BC17" i="29"/>
  <c r="BB19" i="29"/>
  <c r="AX6" i="33"/>
  <c r="AZ21" i="5"/>
  <c r="AZ17" i="24"/>
  <c r="AY20" i="24"/>
  <c r="BB17" i="26"/>
  <c r="BA19" i="26"/>
  <c r="BC17" i="3"/>
  <c r="BB19" i="3"/>
  <c r="BA21" i="33"/>
  <c r="BC21" i="20"/>
  <c r="BB17" i="22"/>
  <c r="BA19" i="22"/>
  <c r="AU13" i="33"/>
  <c r="AU34" i="33" s="1"/>
  <c r="AW21" i="12"/>
  <c r="BH17" i="6" l="1"/>
  <c r="BG19" i="6"/>
  <c r="BF21" i="6"/>
  <c r="BD7" i="33"/>
  <c r="H49" i="34"/>
  <c r="AU36" i="33"/>
  <c r="AZ4" i="33"/>
  <c r="BB21" i="3"/>
  <c r="AY23" i="33"/>
  <c r="BA21" i="22"/>
  <c r="AY27" i="33"/>
  <c r="BA21" i="26"/>
  <c r="BA17" i="24"/>
  <c r="AZ20" i="24"/>
  <c r="AZ30" i="33"/>
  <c r="BB21" i="29"/>
  <c r="BB17" i="15"/>
  <c r="BA19" i="15"/>
  <c r="BG17" i="16"/>
  <c r="BF19" i="16"/>
  <c r="AX22" i="33"/>
  <c r="AZ21" i="21"/>
  <c r="AZ17" i="12"/>
  <c r="AY19" i="12"/>
  <c r="BC17" i="5"/>
  <c r="BB19" i="5"/>
  <c r="E48" i="34"/>
  <c r="J48" i="34"/>
  <c r="AZ33" i="33"/>
  <c r="BB21" i="32"/>
  <c r="BD17" i="9"/>
  <c r="BC19" i="9"/>
  <c r="BD17" i="13"/>
  <c r="BC19" i="13"/>
  <c r="BE17" i="2"/>
  <c r="BD19" i="2"/>
  <c r="AY8" i="33"/>
  <c r="BA20" i="7"/>
  <c r="AX19" i="33"/>
  <c r="AZ21" i="18"/>
  <c r="BA9" i="33"/>
  <c r="BC21" i="8"/>
  <c r="BC17" i="4"/>
  <c r="BB19" i="4"/>
  <c r="AW20" i="33"/>
  <c r="AY21" i="19"/>
  <c r="BA29" i="33"/>
  <c r="BC21" i="28"/>
  <c r="AZ28" i="33"/>
  <c r="BB21" i="27"/>
  <c r="BD17" i="3"/>
  <c r="BC19" i="3"/>
  <c r="AW25" i="33"/>
  <c r="AY22" i="24"/>
  <c r="AX16" i="33"/>
  <c r="AZ21" i="15"/>
  <c r="BF17" i="14"/>
  <c r="BE19" i="14"/>
  <c r="K47" i="34"/>
  <c r="M47" i="34" s="1"/>
  <c r="G47" i="34"/>
  <c r="BC17" i="33"/>
  <c r="BE21" i="16"/>
  <c r="BB19" i="11"/>
  <c r="BC17" i="11"/>
  <c r="BF17" i="20"/>
  <c r="BE19" i="20"/>
  <c r="AY6" i="33"/>
  <c r="BA21" i="5"/>
  <c r="BC17" i="17"/>
  <c r="BB19" i="17"/>
  <c r="BF18" i="10"/>
  <c r="BE20" i="10"/>
  <c r="AZ10" i="33"/>
  <c r="BB21" i="9"/>
  <c r="AZ14" i="33"/>
  <c r="BB21" i="13"/>
  <c r="BB17" i="23"/>
  <c r="BA19" i="23"/>
  <c r="BA3" i="33"/>
  <c r="BC21" i="2"/>
  <c r="BC17" i="25"/>
  <c r="BB19" i="25"/>
  <c r="AY5" i="33"/>
  <c r="BA21" i="4"/>
  <c r="BB17" i="31"/>
  <c r="BA19" i="31"/>
  <c r="BC17" i="30"/>
  <c r="BB19" i="30"/>
  <c r="BC17" i="22"/>
  <c r="BB19" i="22"/>
  <c r="BC17" i="26"/>
  <c r="BB19" i="26"/>
  <c r="BD17" i="29"/>
  <c r="BC19" i="29"/>
  <c r="BB15" i="33"/>
  <c r="BD21" i="14"/>
  <c r="BB17" i="21"/>
  <c r="BA19" i="21"/>
  <c r="AY12" i="33"/>
  <c r="BA21" i="11"/>
  <c r="AV13" i="33"/>
  <c r="AV34" i="33" s="1"/>
  <c r="AX21" i="12"/>
  <c r="BB21" i="33"/>
  <c r="BD21" i="20"/>
  <c r="AY18" i="33"/>
  <c r="BA21" i="17"/>
  <c r="BD17" i="32"/>
  <c r="BC19" i="32"/>
  <c r="BB11" i="33"/>
  <c r="BD22" i="10"/>
  <c r="AX24" i="33"/>
  <c r="AZ21" i="23"/>
  <c r="AY26" i="33"/>
  <c r="BA21" i="25"/>
  <c r="BC16" i="7"/>
  <c r="BB18" i="7"/>
  <c r="BB17" i="18"/>
  <c r="BA19" i="18"/>
  <c r="BE17" i="8"/>
  <c r="BD19" i="8"/>
  <c r="BA17" i="19"/>
  <c r="AZ19" i="19"/>
  <c r="BE17" i="28"/>
  <c r="BD19" i="28"/>
  <c r="AX32" i="33"/>
  <c r="AZ21" i="31"/>
  <c r="BD17" i="27"/>
  <c r="BC19" i="27"/>
  <c r="AY31" i="33"/>
  <c r="BA21" i="30"/>
  <c r="BH19" i="6" l="1"/>
  <c r="BI17" i="6"/>
  <c r="BG21" i="6"/>
  <c r="BE7" i="33"/>
  <c r="BF17" i="8"/>
  <c r="BE19" i="8"/>
  <c r="BB29" i="33"/>
  <c r="BD21" i="28"/>
  <c r="BA28" i="33"/>
  <c r="BC21" i="27"/>
  <c r="AX20" i="33"/>
  <c r="AZ21" i="19"/>
  <c r="AY19" i="33"/>
  <c r="BA21" i="18"/>
  <c r="BD16" i="7"/>
  <c r="BC18" i="7"/>
  <c r="BC17" i="21"/>
  <c r="BB19" i="21"/>
  <c r="BA30" i="33"/>
  <c r="BC21" i="29"/>
  <c r="BD17" i="26"/>
  <c r="BC19" i="26"/>
  <c r="AY32" i="33"/>
  <c r="BA21" i="31"/>
  <c r="AZ26" i="33"/>
  <c r="BB21" i="25"/>
  <c r="AZ18" i="33"/>
  <c r="BB21" i="17"/>
  <c r="BD17" i="11"/>
  <c r="BC19" i="11"/>
  <c r="BC15" i="33"/>
  <c r="BE21" i="14"/>
  <c r="BA4" i="33"/>
  <c r="BC21" i="3"/>
  <c r="AZ5" i="33"/>
  <c r="BB21" i="4"/>
  <c r="BF17" i="2"/>
  <c r="BE19" i="2"/>
  <c r="BA10" i="33"/>
  <c r="BC21" i="9"/>
  <c r="AZ6" i="33"/>
  <c r="BB21" i="5"/>
  <c r="BA17" i="12"/>
  <c r="AZ19" i="12"/>
  <c r="BD17" i="33"/>
  <c r="BF21" i="16"/>
  <c r="BC17" i="15"/>
  <c r="BB19" i="15"/>
  <c r="AX25" i="33"/>
  <c r="AZ22" i="24"/>
  <c r="J49" i="34"/>
  <c r="E49" i="34"/>
  <c r="BF17" i="28"/>
  <c r="BE19" i="28"/>
  <c r="AZ8" i="33"/>
  <c r="BB20" i="7"/>
  <c r="BE17" i="32"/>
  <c r="BD19" i="32"/>
  <c r="AV36" i="33"/>
  <c r="H50" i="34"/>
  <c r="AY22" i="33"/>
  <c r="BA21" i="21"/>
  <c r="AZ27" i="33"/>
  <c r="BB21" i="26"/>
  <c r="BD17" i="22"/>
  <c r="BC19" i="22"/>
  <c r="BD17" i="30"/>
  <c r="BC19" i="30"/>
  <c r="BC17" i="23"/>
  <c r="BB19" i="23"/>
  <c r="BG18" i="10"/>
  <c r="BF20" i="10"/>
  <c r="BG17" i="20"/>
  <c r="BF19" i="20"/>
  <c r="BB3" i="33"/>
  <c r="BD21" i="2"/>
  <c r="BE17" i="13"/>
  <c r="BD19" i="13"/>
  <c r="K48" i="34"/>
  <c r="M48" i="34" s="1"/>
  <c r="G48" i="34"/>
  <c r="AW13" i="33"/>
  <c r="AW34" i="33" s="1"/>
  <c r="AY21" i="12"/>
  <c r="AY16" i="33"/>
  <c r="BA21" i="15"/>
  <c r="BE17" i="27"/>
  <c r="BD19" i="27"/>
  <c r="BB17" i="19"/>
  <c r="BA19" i="19"/>
  <c r="BB9" i="33"/>
  <c r="BD21" i="8"/>
  <c r="BC17" i="18"/>
  <c r="BB19" i="18"/>
  <c r="BA33" i="33"/>
  <c r="BC21" i="32"/>
  <c r="BE17" i="29"/>
  <c r="BD19" i="29"/>
  <c r="AZ23" i="33"/>
  <c r="BB21" i="22"/>
  <c r="AZ31" i="33"/>
  <c r="BB21" i="30"/>
  <c r="BC17" i="31"/>
  <c r="BB19" i="31"/>
  <c r="BD17" i="25"/>
  <c r="BC19" i="25"/>
  <c r="AY24" i="33"/>
  <c r="BA21" i="23"/>
  <c r="BC11" i="33"/>
  <c r="BE22" i="10"/>
  <c r="BD17" i="17"/>
  <c r="BC19" i="17"/>
  <c r="BC21" i="33"/>
  <c r="BE21" i="20"/>
  <c r="AZ12" i="33"/>
  <c r="BB21" i="11"/>
  <c r="BG17" i="14"/>
  <c r="BF19" i="14"/>
  <c r="BE17" i="3"/>
  <c r="BD19" i="3"/>
  <c r="BD17" i="4"/>
  <c r="BC19" i="4"/>
  <c r="BA14" i="33"/>
  <c r="BC21" i="13"/>
  <c r="BE17" i="9"/>
  <c r="BD19" i="9"/>
  <c r="BD17" i="5"/>
  <c r="BC19" i="5"/>
  <c r="BH17" i="16"/>
  <c r="BG19" i="16"/>
  <c r="BB17" i="24"/>
  <c r="BA20" i="24"/>
  <c r="BF7" i="33" l="1"/>
  <c r="BH21" i="6"/>
  <c r="BI19" i="6"/>
  <c r="BJ17" i="6"/>
  <c r="BA6" i="33"/>
  <c r="BC21" i="5"/>
  <c r="BF17" i="9"/>
  <c r="BE19" i="9"/>
  <c r="BI17" i="16"/>
  <c r="BH19" i="16"/>
  <c r="BE17" i="33"/>
  <c r="BG21" i="16"/>
  <c r="BE17" i="5"/>
  <c r="BD19" i="5"/>
  <c r="BE17" i="4"/>
  <c r="BD19" i="4"/>
  <c r="BD15" i="33"/>
  <c r="BF21" i="14"/>
  <c r="BA18" i="33"/>
  <c r="BC21" i="17"/>
  <c r="BA26" i="33"/>
  <c r="BC21" i="25"/>
  <c r="BD17" i="31"/>
  <c r="BC19" i="31"/>
  <c r="BF17" i="29"/>
  <c r="BE19" i="29"/>
  <c r="AZ19" i="33"/>
  <c r="BB21" i="18"/>
  <c r="BB28" i="33"/>
  <c r="BD21" i="27"/>
  <c r="AW36" i="33"/>
  <c r="H51" i="34"/>
  <c r="BB14" i="33"/>
  <c r="BD21" i="13"/>
  <c r="BD11" i="33"/>
  <c r="BF22" i="10"/>
  <c r="BD17" i="23"/>
  <c r="BC19" i="23"/>
  <c r="BA31" i="33"/>
  <c r="BC21" i="30"/>
  <c r="BE17" i="22"/>
  <c r="BD19" i="22"/>
  <c r="BG17" i="28"/>
  <c r="BF19" i="28"/>
  <c r="AZ16" i="33"/>
  <c r="BB21" i="15"/>
  <c r="BA12" i="33"/>
  <c r="BC21" i="11"/>
  <c r="BD17" i="21"/>
  <c r="BC19" i="21"/>
  <c r="BG17" i="8"/>
  <c r="BF19" i="8"/>
  <c r="BC17" i="24"/>
  <c r="BB20" i="24"/>
  <c r="BA5" i="33"/>
  <c r="BC21" i="4"/>
  <c r="BF17" i="3"/>
  <c r="BE19" i="3"/>
  <c r="AZ32" i="33"/>
  <c r="BB21" i="31"/>
  <c r="BB30" i="33"/>
  <c r="BD21" i="29"/>
  <c r="BC17" i="19"/>
  <c r="BB19" i="19"/>
  <c r="BH17" i="20"/>
  <c r="BG19" i="20"/>
  <c r="AZ24" i="33"/>
  <c r="BB21" i="23"/>
  <c r="BA23" i="33"/>
  <c r="BC21" i="22"/>
  <c r="E50" i="34"/>
  <c r="J50" i="34"/>
  <c r="BF17" i="32"/>
  <c r="BE19" i="32"/>
  <c r="BC29" i="33"/>
  <c r="BE21" i="28"/>
  <c r="K49" i="34"/>
  <c r="M49" i="34" s="1"/>
  <c r="G49" i="34"/>
  <c r="BA19" i="12"/>
  <c r="BB17" i="12"/>
  <c r="BG17" i="2"/>
  <c r="BF19" i="2"/>
  <c r="BE17" i="26"/>
  <c r="BD19" i="26"/>
  <c r="AZ22" i="33"/>
  <c r="BB21" i="21"/>
  <c r="BE16" i="7"/>
  <c r="BD18" i="7"/>
  <c r="BC9" i="33"/>
  <c r="BE21" i="8"/>
  <c r="AY25" i="33"/>
  <c r="BA22" i="24"/>
  <c r="BB10" i="33"/>
  <c r="BD21" i="9"/>
  <c r="BB4" i="33"/>
  <c r="BD21" i="3"/>
  <c r="BH17" i="14"/>
  <c r="BG19" i="14"/>
  <c r="BE17" i="17"/>
  <c r="BD19" i="17"/>
  <c r="BE17" i="25"/>
  <c r="BD19" i="25"/>
  <c r="BD17" i="18"/>
  <c r="BC19" i="18"/>
  <c r="AY20" i="33"/>
  <c r="BA21" i="19"/>
  <c r="BF17" i="27"/>
  <c r="BE19" i="27"/>
  <c r="BF17" i="13"/>
  <c r="BE19" i="13"/>
  <c r="BD21" i="33"/>
  <c r="BF21" i="20"/>
  <c r="BH18" i="10"/>
  <c r="BG20" i="10"/>
  <c r="BE17" i="30"/>
  <c r="BD19" i="30"/>
  <c r="BB33" i="33"/>
  <c r="BD21" i="32"/>
  <c r="BD17" i="15"/>
  <c r="BC19" i="15"/>
  <c r="AX13" i="33"/>
  <c r="AX34" i="33" s="1"/>
  <c r="AZ21" i="12"/>
  <c r="BC3" i="33"/>
  <c r="BE21" i="2"/>
  <c r="BE17" i="11"/>
  <c r="BD19" i="11"/>
  <c r="BA27" i="33"/>
  <c r="BC21" i="26"/>
  <c r="BA8" i="33"/>
  <c r="BC20" i="7"/>
  <c r="BJ19" i="6" l="1"/>
  <c r="BK17" i="6"/>
  <c r="BI21" i="6"/>
  <c r="BG7" i="33"/>
  <c r="BB12" i="33"/>
  <c r="BD21" i="11"/>
  <c r="BE19" i="11"/>
  <c r="BF17" i="11"/>
  <c r="BE17" i="15"/>
  <c r="BD19" i="15"/>
  <c r="BB31" i="33"/>
  <c r="BD21" i="30"/>
  <c r="BI18" i="10"/>
  <c r="BH20" i="10"/>
  <c r="BC14" i="33"/>
  <c r="BE21" i="13"/>
  <c r="BG17" i="27"/>
  <c r="BF19" i="27"/>
  <c r="BA19" i="33"/>
  <c r="BC21" i="18"/>
  <c r="BF17" i="25"/>
  <c r="BE19" i="25"/>
  <c r="BE15" i="33"/>
  <c r="BG21" i="14"/>
  <c r="BF17" i="26"/>
  <c r="BE19" i="26"/>
  <c r="BC17" i="12"/>
  <c r="BB19" i="12"/>
  <c r="BC33" i="33"/>
  <c r="BE21" i="32"/>
  <c r="K50" i="34"/>
  <c r="M50" i="34" s="1"/>
  <c r="G50" i="34"/>
  <c r="BI17" i="20"/>
  <c r="BH19" i="20"/>
  <c r="BD17" i="24"/>
  <c r="BC20" i="24"/>
  <c r="BH17" i="8"/>
  <c r="BG19" i="8"/>
  <c r="BD29" i="33"/>
  <c r="BF21" i="28"/>
  <c r="BF17" i="22"/>
  <c r="BE19" i="22"/>
  <c r="BA24" i="33"/>
  <c r="BC21" i="23"/>
  <c r="E51" i="34"/>
  <c r="J51" i="34"/>
  <c r="BC30" i="33"/>
  <c r="BE21" i="29"/>
  <c r="BE17" i="31"/>
  <c r="BD19" i="31"/>
  <c r="BB6" i="33"/>
  <c r="BD21" i="5"/>
  <c r="BC10" i="33"/>
  <c r="BE21" i="9"/>
  <c r="BA16" i="33"/>
  <c r="BC21" i="15"/>
  <c r="BE11" i="33"/>
  <c r="BG22" i="10"/>
  <c r="BC28" i="33"/>
  <c r="BE21" i="27"/>
  <c r="BB26" i="33"/>
  <c r="BD21" i="25"/>
  <c r="BF17" i="17"/>
  <c r="BE19" i="17"/>
  <c r="BF16" i="7"/>
  <c r="BE18" i="7"/>
  <c r="BB27" i="33"/>
  <c r="BD21" i="26"/>
  <c r="BH17" i="2"/>
  <c r="BG19" i="2"/>
  <c r="BE21" i="33"/>
  <c r="BG21" i="20"/>
  <c r="BD17" i="19"/>
  <c r="BC19" i="19"/>
  <c r="BG17" i="3"/>
  <c r="BF19" i="3"/>
  <c r="AZ25" i="33"/>
  <c r="BB22" i="24"/>
  <c r="BD9" i="33"/>
  <c r="BF21" i="8"/>
  <c r="BE17" i="21"/>
  <c r="BD19" i="21"/>
  <c r="BB23" i="33"/>
  <c r="BD21" i="22"/>
  <c r="BA32" i="33"/>
  <c r="BC21" i="31"/>
  <c r="BF17" i="4"/>
  <c r="BE19" i="4"/>
  <c r="BJ17" i="16"/>
  <c r="BI19" i="16"/>
  <c r="H52" i="34"/>
  <c r="AX36" i="33"/>
  <c r="BF17" i="30"/>
  <c r="BE19" i="30"/>
  <c r="BG17" i="13"/>
  <c r="BF19" i="13"/>
  <c r="BE17" i="18"/>
  <c r="BD19" i="18"/>
  <c r="BB18" i="33"/>
  <c r="BD21" i="17"/>
  <c r="BI17" i="14"/>
  <c r="BH19" i="14"/>
  <c r="BB8" i="33"/>
  <c r="BD20" i="7"/>
  <c r="BD3" i="33"/>
  <c r="BF21" i="2"/>
  <c r="AY13" i="33"/>
  <c r="AY34" i="33" s="1"/>
  <c r="BA21" i="12"/>
  <c r="BG17" i="32"/>
  <c r="BF19" i="32"/>
  <c r="AZ20" i="33"/>
  <c r="BB21" i="19"/>
  <c r="BC4" i="33"/>
  <c r="BE21" i="3"/>
  <c r="BA22" i="33"/>
  <c r="BC21" i="21"/>
  <c r="BH17" i="28"/>
  <c r="BG19" i="28"/>
  <c r="BE17" i="23"/>
  <c r="BD19" i="23"/>
  <c r="BF19" i="29"/>
  <c r="BG17" i="29"/>
  <c r="BB5" i="33"/>
  <c r="BD21" i="4"/>
  <c r="BF17" i="5"/>
  <c r="BE19" i="5"/>
  <c r="BF17" i="33"/>
  <c r="BH21" i="16"/>
  <c r="BG17" i="9"/>
  <c r="BF19" i="9"/>
  <c r="BL17" i="6" l="1"/>
  <c r="BK19" i="6"/>
  <c r="BJ21" i="6"/>
  <c r="BH7" i="33"/>
  <c r="BC6" i="33"/>
  <c r="BE21" i="5"/>
  <c r="BI17" i="28"/>
  <c r="BH19" i="28"/>
  <c r="BG17" i="5"/>
  <c r="BF19" i="5"/>
  <c r="BH17" i="29"/>
  <c r="BG19" i="29"/>
  <c r="BF17" i="23"/>
  <c r="BE19" i="23"/>
  <c r="BD33" i="33"/>
  <c r="BF21" i="32"/>
  <c r="H53" i="34"/>
  <c r="AY36" i="33"/>
  <c r="BJ17" i="14"/>
  <c r="BI19" i="14"/>
  <c r="BB19" i="33"/>
  <c r="BD21" i="18"/>
  <c r="BH17" i="13"/>
  <c r="BG19" i="13"/>
  <c r="BG17" i="33"/>
  <c r="BI21" i="16"/>
  <c r="BG17" i="4"/>
  <c r="BF19" i="4"/>
  <c r="BF17" i="21"/>
  <c r="BE19" i="21"/>
  <c r="BH17" i="3"/>
  <c r="BG19" i="3"/>
  <c r="BI17" i="2"/>
  <c r="BH19" i="2"/>
  <c r="BC8" i="33"/>
  <c r="BE20" i="7"/>
  <c r="BG17" i="17"/>
  <c r="BF19" i="17"/>
  <c r="K51" i="34"/>
  <c r="M51" i="34" s="1"/>
  <c r="G51" i="34"/>
  <c r="BC23" i="33"/>
  <c r="BE21" i="22"/>
  <c r="BA25" i="33"/>
  <c r="BC22" i="24"/>
  <c r="BJ17" i="20"/>
  <c r="BI19" i="20"/>
  <c r="BD17" i="12"/>
  <c r="BC19" i="12"/>
  <c r="BG17" i="25"/>
  <c r="BF19" i="25"/>
  <c r="BD28" i="33"/>
  <c r="BF21" i="27"/>
  <c r="BF17" i="15"/>
  <c r="BE19" i="15"/>
  <c r="BH17" i="9"/>
  <c r="BG19" i="9"/>
  <c r="BB24" i="33"/>
  <c r="BD21" i="23"/>
  <c r="BF15" i="33"/>
  <c r="BH21" i="14"/>
  <c r="BD14" i="33"/>
  <c r="BF21" i="13"/>
  <c r="BG17" i="30"/>
  <c r="BF19" i="30"/>
  <c r="BC5" i="33"/>
  <c r="BE21" i="4"/>
  <c r="BB22" i="33"/>
  <c r="BD21" i="21"/>
  <c r="BD4" i="33"/>
  <c r="BF21" i="3"/>
  <c r="BE17" i="19"/>
  <c r="BD19" i="19"/>
  <c r="BE3" i="33"/>
  <c r="BG21" i="2"/>
  <c r="BC18" i="33"/>
  <c r="BE21" i="17"/>
  <c r="BF17" i="31"/>
  <c r="BE19" i="31"/>
  <c r="BI17" i="8"/>
  <c r="BH19" i="8"/>
  <c r="BF21" i="33"/>
  <c r="BH21" i="20"/>
  <c r="AZ13" i="33"/>
  <c r="AZ34" i="33" s="1"/>
  <c r="BB21" i="12"/>
  <c r="BG17" i="26"/>
  <c r="BF19" i="26"/>
  <c r="BC26" i="33"/>
  <c r="BE21" i="25"/>
  <c r="BJ18" i="10"/>
  <c r="BI20" i="10"/>
  <c r="BB16" i="33"/>
  <c r="BD21" i="15"/>
  <c r="BC12" i="33"/>
  <c r="BE21" i="11"/>
  <c r="BD10" i="33"/>
  <c r="BF21" i="9"/>
  <c r="BD30" i="33"/>
  <c r="BF21" i="29"/>
  <c r="BE29" i="33"/>
  <c r="BG21" i="28"/>
  <c r="BH17" i="32"/>
  <c r="BG19" i="32"/>
  <c r="BF17" i="18"/>
  <c r="BE19" i="18"/>
  <c r="BC31" i="33"/>
  <c r="BE21" i="30"/>
  <c r="J52" i="34"/>
  <c r="E52" i="34"/>
  <c r="BK17" i="16"/>
  <c r="BJ19" i="16"/>
  <c r="BA20" i="33"/>
  <c r="BC21" i="19"/>
  <c r="BG16" i="7"/>
  <c r="BF18" i="7"/>
  <c r="BB32" i="33"/>
  <c r="BD21" i="31"/>
  <c r="BG17" i="22"/>
  <c r="BF19" i="22"/>
  <c r="BE9" i="33"/>
  <c r="BG21" i="8"/>
  <c r="BE17" i="24"/>
  <c r="BD20" i="24"/>
  <c r="BC27" i="33"/>
  <c r="BE21" i="26"/>
  <c r="BH17" i="27"/>
  <c r="BG19" i="27"/>
  <c r="BF11" i="33"/>
  <c r="BH22" i="10"/>
  <c r="BG17" i="11"/>
  <c r="BF19" i="11"/>
  <c r="BM17" i="6" l="1"/>
  <c r="BL19" i="6"/>
  <c r="BI7" i="33"/>
  <c r="BK21" i="6"/>
  <c r="BD12" i="33"/>
  <c r="BF21" i="11"/>
  <c r="BI17" i="27"/>
  <c r="BH19" i="27"/>
  <c r="BB25" i="33"/>
  <c r="BD22" i="24"/>
  <c r="BH16" i="7"/>
  <c r="BG18" i="7"/>
  <c r="BH17" i="33"/>
  <c r="BJ21" i="16"/>
  <c r="BC19" i="33"/>
  <c r="BE21" i="18"/>
  <c r="BI17" i="32"/>
  <c r="BH19" i="32"/>
  <c r="BK18" i="10"/>
  <c r="BJ20" i="10"/>
  <c r="BD27" i="33"/>
  <c r="BF21" i="26"/>
  <c r="AZ36" i="33"/>
  <c r="H54" i="34"/>
  <c r="BF9" i="33"/>
  <c r="BH21" i="8"/>
  <c r="BG17" i="31"/>
  <c r="BF19" i="31"/>
  <c r="BF17" i="19"/>
  <c r="BE19" i="19"/>
  <c r="BE10" i="33"/>
  <c r="BG21" i="9"/>
  <c r="BH17" i="25"/>
  <c r="BG19" i="25"/>
  <c r="BG21" i="33"/>
  <c r="BI21" i="20"/>
  <c r="BH17" i="17"/>
  <c r="BG19" i="17"/>
  <c r="BF3" i="33"/>
  <c r="BH21" i="2"/>
  <c r="BI17" i="3"/>
  <c r="BH19" i="3"/>
  <c r="BD5" i="33"/>
  <c r="BF21" i="4"/>
  <c r="BK17" i="14"/>
  <c r="BJ19" i="14"/>
  <c r="BG17" i="23"/>
  <c r="BF19" i="23"/>
  <c r="BD6" i="33"/>
  <c r="BF21" i="5"/>
  <c r="BJ17" i="28"/>
  <c r="BI19" i="28"/>
  <c r="BH17" i="11"/>
  <c r="BG19" i="11"/>
  <c r="BE28" i="33"/>
  <c r="BG21" i="27"/>
  <c r="BH17" i="22"/>
  <c r="BG19" i="22"/>
  <c r="BD8" i="33"/>
  <c r="BF20" i="7"/>
  <c r="K52" i="34"/>
  <c r="M52" i="34" s="1"/>
  <c r="G52" i="34"/>
  <c r="BE33" i="33"/>
  <c r="BG21" i="32"/>
  <c r="BG11" i="33"/>
  <c r="BI22" i="10"/>
  <c r="BC32" i="33"/>
  <c r="BE21" i="31"/>
  <c r="BB20" i="33"/>
  <c r="BD21" i="19"/>
  <c r="BH17" i="30"/>
  <c r="BG19" i="30"/>
  <c r="BG17" i="15"/>
  <c r="BF19" i="15"/>
  <c r="BD26" i="33"/>
  <c r="BF21" i="25"/>
  <c r="BE17" i="12"/>
  <c r="BD19" i="12"/>
  <c r="BD18" i="33"/>
  <c r="BF21" i="17"/>
  <c r="BE4" i="33"/>
  <c r="BG21" i="3"/>
  <c r="BG17" i="21"/>
  <c r="BF19" i="21"/>
  <c r="BI17" i="13"/>
  <c r="BH19" i="13"/>
  <c r="BG15" i="33"/>
  <c r="BI21" i="14"/>
  <c r="E53" i="34"/>
  <c r="J53" i="34"/>
  <c r="BC24" i="33"/>
  <c r="BE21" i="23"/>
  <c r="BI17" i="29"/>
  <c r="BH19" i="29"/>
  <c r="BF29" i="33"/>
  <c r="BH21" i="28"/>
  <c r="BF17" i="24"/>
  <c r="BE20" i="24"/>
  <c r="BD23" i="33"/>
  <c r="BF21" i="22"/>
  <c r="BL17" i="16"/>
  <c r="BK19" i="16"/>
  <c r="BG17" i="18"/>
  <c r="BF19" i="18"/>
  <c r="BH17" i="26"/>
  <c r="BG19" i="26"/>
  <c r="BJ17" i="8"/>
  <c r="BI19" i="8"/>
  <c r="BD31" i="33"/>
  <c r="BF21" i="30"/>
  <c r="BI17" i="9"/>
  <c r="BH19" i="9"/>
  <c r="BC16" i="33"/>
  <c r="BE21" i="15"/>
  <c r="BA13" i="33"/>
  <c r="BA34" i="33" s="1"/>
  <c r="BC21" i="12"/>
  <c r="BK17" i="20"/>
  <c r="BJ19" i="20"/>
  <c r="BJ17" i="2"/>
  <c r="BI19" i="2"/>
  <c r="BC22" i="33"/>
  <c r="BE21" i="21"/>
  <c r="BH17" i="4"/>
  <c r="BG19" i="4"/>
  <c r="BE14" i="33"/>
  <c r="BG21" i="13"/>
  <c r="BE30" i="33"/>
  <c r="BG21" i="29"/>
  <c r="BH17" i="5"/>
  <c r="BG19" i="5"/>
  <c r="BM19" i="6" l="1"/>
  <c r="BN17" i="6"/>
  <c r="BL21" i="6"/>
  <c r="BJ7" i="33"/>
  <c r="BE6" i="33"/>
  <c r="BG21" i="5"/>
  <c r="BE5" i="33"/>
  <c r="BG21" i="4"/>
  <c r="BH21" i="33"/>
  <c r="BJ21" i="20"/>
  <c r="BK17" i="2"/>
  <c r="BJ19" i="2"/>
  <c r="BK17" i="8"/>
  <c r="BJ19" i="8"/>
  <c r="BD19" i="33"/>
  <c r="BF21" i="18"/>
  <c r="BM17" i="16"/>
  <c r="BL19" i="16"/>
  <c r="BC25" i="33"/>
  <c r="BE22" i="24"/>
  <c r="K53" i="34"/>
  <c r="M53" i="34" s="1"/>
  <c r="G53" i="34"/>
  <c r="BF14" i="33"/>
  <c r="BH21" i="13"/>
  <c r="BH17" i="21"/>
  <c r="BG19" i="21"/>
  <c r="BF17" i="12"/>
  <c r="BE19" i="12"/>
  <c r="BD16" i="33"/>
  <c r="BF21" i="15"/>
  <c r="BE23" i="33"/>
  <c r="BG21" i="22"/>
  <c r="BH17" i="23"/>
  <c r="BG19" i="23"/>
  <c r="BJ17" i="3"/>
  <c r="BI19" i="3"/>
  <c r="BE18" i="33"/>
  <c r="BG21" i="17"/>
  <c r="BD32" i="33"/>
  <c r="BF21" i="31"/>
  <c r="BL18" i="10"/>
  <c r="BK20" i="10"/>
  <c r="BJ17" i="27"/>
  <c r="BI19" i="27"/>
  <c r="BI17" i="5"/>
  <c r="BH19" i="5"/>
  <c r="BI17" i="4"/>
  <c r="BH19" i="4"/>
  <c r="BG3" i="33"/>
  <c r="BI21" i="2"/>
  <c r="BL17" i="20"/>
  <c r="BK19" i="20"/>
  <c r="BJ17" i="9"/>
  <c r="BI19" i="9"/>
  <c r="BG9" i="33"/>
  <c r="BI21" i="8"/>
  <c r="BI17" i="26"/>
  <c r="BH19" i="26"/>
  <c r="BI17" i="33"/>
  <c r="BK21" i="16"/>
  <c r="BI19" i="29"/>
  <c r="BJ17" i="29"/>
  <c r="BD22" i="33"/>
  <c r="BF21" i="21"/>
  <c r="BB13" i="33"/>
  <c r="BB34" i="33" s="1"/>
  <c r="BD21" i="12"/>
  <c r="BI17" i="30"/>
  <c r="BH19" i="30"/>
  <c r="BI17" i="11"/>
  <c r="BH19" i="11"/>
  <c r="BK17" i="28"/>
  <c r="BJ19" i="28"/>
  <c r="BD24" i="33"/>
  <c r="BF21" i="23"/>
  <c r="BL17" i="14"/>
  <c r="BK19" i="14"/>
  <c r="BF4" i="33"/>
  <c r="BH21" i="3"/>
  <c r="BI17" i="25"/>
  <c r="BH19" i="25"/>
  <c r="BG17" i="19"/>
  <c r="BF19" i="19"/>
  <c r="BH11" i="33"/>
  <c r="BJ22" i="10"/>
  <c r="BJ17" i="32"/>
  <c r="BI19" i="32"/>
  <c r="BI16" i="7"/>
  <c r="BH18" i="7"/>
  <c r="BF28" i="33"/>
  <c r="BH21" i="27"/>
  <c r="BA36" i="33"/>
  <c r="H55" i="34"/>
  <c r="BF10" i="33"/>
  <c r="BH21" i="9"/>
  <c r="BE27" i="33"/>
  <c r="BG21" i="26"/>
  <c r="BH17" i="18"/>
  <c r="BG19" i="18"/>
  <c r="BG17" i="24"/>
  <c r="BF20" i="24"/>
  <c r="BF30" i="33"/>
  <c r="BH21" i="29"/>
  <c r="BJ17" i="13"/>
  <c r="BI19" i="13"/>
  <c r="BH17" i="15"/>
  <c r="BG19" i="15"/>
  <c r="BE31" i="33"/>
  <c r="BG21" i="30"/>
  <c r="BH19" i="22"/>
  <c r="BI17" i="22"/>
  <c r="BE12" i="33"/>
  <c r="BG21" i="11"/>
  <c r="BG29" i="33"/>
  <c r="BI21" i="28"/>
  <c r="BH15" i="33"/>
  <c r="BJ21" i="14"/>
  <c r="BI17" i="17"/>
  <c r="BH19" i="17"/>
  <c r="BE26" i="33"/>
  <c r="BG21" i="25"/>
  <c r="BC20" i="33"/>
  <c r="BE21" i="19"/>
  <c r="BH17" i="31"/>
  <c r="BG19" i="31"/>
  <c r="E54" i="34"/>
  <c r="J54" i="34"/>
  <c r="BF33" i="33"/>
  <c r="BH21" i="32"/>
  <c r="BE8" i="33"/>
  <c r="BG20" i="7"/>
  <c r="BK7" i="33" l="1"/>
  <c r="BM21" i="6"/>
  <c r="BO17" i="6"/>
  <c r="BN19" i="6"/>
  <c r="BJ17" i="17"/>
  <c r="BI19" i="17"/>
  <c r="BI17" i="15"/>
  <c r="BH19" i="15"/>
  <c r="K54" i="34"/>
  <c r="M54" i="34" s="1"/>
  <c r="G54" i="34"/>
  <c r="BF18" i="33"/>
  <c r="BH21" i="17"/>
  <c r="BF23" i="33"/>
  <c r="BH21" i="22"/>
  <c r="BE16" i="33"/>
  <c r="BG21" i="15"/>
  <c r="BK17" i="13"/>
  <c r="BJ19" i="13"/>
  <c r="BD25" i="33"/>
  <c r="BF22" i="24"/>
  <c r="BI17" i="18"/>
  <c r="BH19" i="18"/>
  <c r="BG33" i="33"/>
  <c r="BI21" i="32"/>
  <c r="BF26" i="33"/>
  <c r="BH21" i="25"/>
  <c r="BL17" i="28"/>
  <c r="BK19" i="28"/>
  <c r="BF31" i="33"/>
  <c r="BH21" i="30"/>
  <c r="H56" i="34"/>
  <c r="BB36" i="33"/>
  <c r="BK17" i="29"/>
  <c r="BJ19" i="29"/>
  <c r="BK17" i="9"/>
  <c r="BJ19" i="9"/>
  <c r="BJ17" i="4"/>
  <c r="BI19" i="4"/>
  <c r="BG28" i="33"/>
  <c r="BI21" i="27"/>
  <c r="BM18" i="10"/>
  <c r="BL20" i="10"/>
  <c r="BE24" i="33"/>
  <c r="BG21" i="23"/>
  <c r="BC13" i="33"/>
  <c r="BC34" i="33" s="1"/>
  <c r="BE21" i="12"/>
  <c r="BI17" i="21"/>
  <c r="BH19" i="21"/>
  <c r="BL17" i="8"/>
  <c r="BK19" i="8"/>
  <c r="BI17" i="31"/>
  <c r="BH19" i="31"/>
  <c r="BJ17" i="22"/>
  <c r="BI19" i="22"/>
  <c r="BG14" i="33"/>
  <c r="BI21" i="13"/>
  <c r="BE19" i="33"/>
  <c r="BG21" i="18"/>
  <c r="J55" i="34"/>
  <c r="E55" i="34"/>
  <c r="BJ16" i="7"/>
  <c r="BI18" i="7"/>
  <c r="BH17" i="19"/>
  <c r="BG19" i="19"/>
  <c r="BM17" i="14"/>
  <c r="BL19" i="14"/>
  <c r="BH29" i="33"/>
  <c r="BJ21" i="28"/>
  <c r="BJ17" i="11"/>
  <c r="BI19" i="11"/>
  <c r="BJ17" i="26"/>
  <c r="BI19" i="26"/>
  <c r="BG10" i="33"/>
  <c r="BI21" i="9"/>
  <c r="BM17" i="20"/>
  <c r="BL19" i="20"/>
  <c r="BF5" i="33"/>
  <c r="BH21" i="4"/>
  <c r="BJ17" i="5"/>
  <c r="BI19" i="5"/>
  <c r="BI11" i="33"/>
  <c r="BK22" i="10"/>
  <c r="BK17" i="3"/>
  <c r="BJ19" i="3"/>
  <c r="BE22" i="33"/>
  <c r="BG21" i="21"/>
  <c r="BN17" i="16"/>
  <c r="BM19" i="16"/>
  <c r="BH9" i="33"/>
  <c r="BJ21" i="8"/>
  <c r="BL17" i="2"/>
  <c r="BK19" i="2"/>
  <c r="BE32" i="33"/>
  <c r="BG21" i="31"/>
  <c r="BH17" i="24"/>
  <c r="BG20" i="24"/>
  <c r="BF8" i="33"/>
  <c r="BH20" i="7"/>
  <c r="BK17" i="32"/>
  <c r="BJ19" i="32"/>
  <c r="BD20" i="33"/>
  <c r="BF21" i="19"/>
  <c r="BJ17" i="25"/>
  <c r="BI19" i="25"/>
  <c r="BI15" i="33"/>
  <c r="BK21" i="14"/>
  <c r="BF12" i="33"/>
  <c r="BH21" i="11"/>
  <c r="BJ17" i="30"/>
  <c r="BI19" i="30"/>
  <c r="BG30" i="33"/>
  <c r="BI21" i="29"/>
  <c r="BF27" i="33"/>
  <c r="BH21" i="26"/>
  <c r="BI21" i="33"/>
  <c r="BK21" i="20"/>
  <c r="BF6" i="33"/>
  <c r="BH21" i="5"/>
  <c r="BK17" i="27"/>
  <c r="BJ19" i="27"/>
  <c r="BG4" i="33"/>
  <c r="BI21" i="3"/>
  <c r="BI17" i="23"/>
  <c r="BH19" i="23"/>
  <c r="BG17" i="12"/>
  <c r="BF19" i="12"/>
  <c r="BJ17" i="33"/>
  <c r="BL21" i="16"/>
  <c r="BH3" i="33"/>
  <c r="BJ21" i="2"/>
  <c r="BL7" i="33" l="1"/>
  <c r="BN21" i="6"/>
  <c r="BP17" i="6"/>
  <c r="BO19" i="6"/>
  <c r="BL17" i="27"/>
  <c r="BK19" i="27"/>
  <c r="BD13" i="33"/>
  <c r="BD34" i="33" s="1"/>
  <c r="BF21" i="12"/>
  <c r="BJ17" i="23"/>
  <c r="BI19" i="23"/>
  <c r="BH28" i="33"/>
  <c r="BJ21" i="27"/>
  <c r="BL17" i="32"/>
  <c r="BK19" i="32"/>
  <c r="BE25" i="33"/>
  <c r="BG22" i="24"/>
  <c r="BO17" i="16"/>
  <c r="BN19" i="16"/>
  <c r="BH4" i="33"/>
  <c r="BJ21" i="3"/>
  <c r="BN17" i="20"/>
  <c r="BM19" i="20"/>
  <c r="BG27" i="33"/>
  <c r="BI21" i="26"/>
  <c r="BK17" i="11"/>
  <c r="BJ19" i="11"/>
  <c r="BJ15" i="33"/>
  <c r="BL21" i="14"/>
  <c r="BI17" i="19"/>
  <c r="BH19" i="19"/>
  <c r="K55" i="34"/>
  <c r="M55" i="34" s="1"/>
  <c r="G55" i="34"/>
  <c r="BG23" i="33"/>
  <c r="BI21" i="22"/>
  <c r="BI9" i="33"/>
  <c r="BK21" i="8"/>
  <c r="BJ17" i="21"/>
  <c r="BI19" i="21"/>
  <c r="BN18" i="10"/>
  <c r="BM20" i="10"/>
  <c r="BG5" i="33"/>
  <c r="BI21" i="4"/>
  <c r="BL17" i="9"/>
  <c r="BK19" i="9"/>
  <c r="BL17" i="13"/>
  <c r="BK19" i="13"/>
  <c r="BJ17" i="15"/>
  <c r="BI19" i="15"/>
  <c r="BF24" i="33"/>
  <c r="BH21" i="23"/>
  <c r="BK17" i="30"/>
  <c r="BJ19" i="30"/>
  <c r="BK17" i="25"/>
  <c r="BJ19" i="25"/>
  <c r="BH33" i="33"/>
  <c r="BJ21" i="32"/>
  <c r="BM17" i="2"/>
  <c r="BL19" i="2"/>
  <c r="BK17" i="33"/>
  <c r="BM21" i="16"/>
  <c r="BK17" i="5"/>
  <c r="BJ19" i="5"/>
  <c r="BJ21" i="33"/>
  <c r="BL21" i="20"/>
  <c r="BG12" i="33"/>
  <c r="BI21" i="11"/>
  <c r="BE20" i="33"/>
  <c r="BG21" i="19"/>
  <c r="BK16" i="7"/>
  <c r="BJ18" i="7"/>
  <c r="BJ17" i="31"/>
  <c r="BI19" i="31"/>
  <c r="BF22" i="33"/>
  <c r="BH21" i="21"/>
  <c r="BC36" i="33"/>
  <c r="H57" i="34"/>
  <c r="BJ11" i="33"/>
  <c r="BL22" i="10"/>
  <c r="BH10" i="33"/>
  <c r="BJ21" i="9"/>
  <c r="BL17" i="29"/>
  <c r="BK19" i="29"/>
  <c r="BM17" i="28"/>
  <c r="BL19" i="28"/>
  <c r="BJ17" i="18"/>
  <c r="BI19" i="18"/>
  <c r="BH14" i="33"/>
  <c r="BJ21" i="13"/>
  <c r="BF16" i="33"/>
  <c r="BH21" i="15"/>
  <c r="BK17" i="17"/>
  <c r="BJ19" i="17"/>
  <c r="BG19" i="12"/>
  <c r="BH17" i="12"/>
  <c r="BG31" i="33"/>
  <c r="BI21" i="30"/>
  <c r="BG26" i="33"/>
  <c r="BI21" i="25"/>
  <c r="BI17" i="24"/>
  <c r="BH20" i="24"/>
  <c r="BI3" i="33"/>
  <c r="BK21" i="2"/>
  <c r="BL17" i="3"/>
  <c r="BK19" i="3"/>
  <c r="BG6" i="33"/>
  <c r="BI21" i="5"/>
  <c r="BK17" i="26"/>
  <c r="BJ19" i="26"/>
  <c r="BN17" i="14"/>
  <c r="BM19" i="14"/>
  <c r="BG8" i="33"/>
  <c r="BI20" i="7"/>
  <c r="BK17" i="22"/>
  <c r="BJ19" i="22"/>
  <c r="BF32" i="33"/>
  <c r="BH21" i="31"/>
  <c r="BM17" i="8"/>
  <c r="BL19" i="8"/>
  <c r="BK17" i="4"/>
  <c r="BJ19" i="4"/>
  <c r="BH30" i="33"/>
  <c r="BJ21" i="29"/>
  <c r="E56" i="34"/>
  <c r="J56" i="34"/>
  <c r="BI29" i="33"/>
  <c r="BK21" i="28"/>
  <c r="BF19" i="33"/>
  <c r="BH21" i="18"/>
  <c r="BG18" i="33"/>
  <c r="BI21" i="17"/>
  <c r="BO21" i="6" l="1"/>
  <c r="BM7" i="33"/>
  <c r="BP19" i="6"/>
  <c r="BQ17" i="6"/>
  <c r="BK15" i="33"/>
  <c r="BM21" i="14"/>
  <c r="K56" i="34"/>
  <c r="M56" i="34" s="1"/>
  <c r="G56" i="34"/>
  <c r="BH5" i="33"/>
  <c r="BJ21" i="4"/>
  <c r="BN17" i="8"/>
  <c r="BM19" i="8"/>
  <c r="BH23" i="33"/>
  <c r="BJ21" i="22"/>
  <c r="BH27" i="33"/>
  <c r="BJ21" i="26"/>
  <c r="BJ17" i="24"/>
  <c r="BI20" i="24"/>
  <c r="BE13" i="33"/>
  <c r="BE34" i="33" s="1"/>
  <c r="BG21" i="12"/>
  <c r="BG19" i="33"/>
  <c r="BI21" i="18"/>
  <c r="BN17" i="28"/>
  <c r="BM19" i="28"/>
  <c r="BK17" i="31"/>
  <c r="BJ19" i="31"/>
  <c r="BH6" i="33"/>
  <c r="BJ21" i="5"/>
  <c r="BL17" i="25"/>
  <c r="BK19" i="25"/>
  <c r="BG16" i="33"/>
  <c r="BI21" i="15"/>
  <c r="BM17" i="13"/>
  <c r="BL19" i="13"/>
  <c r="BO18" i="10"/>
  <c r="BN20" i="10"/>
  <c r="BF20" i="33"/>
  <c r="BH21" i="19"/>
  <c r="BO17" i="20"/>
  <c r="BN19" i="20"/>
  <c r="BL17" i="33"/>
  <c r="BN21" i="16"/>
  <c r="BK17" i="23"/>
  <c r="BJ19" i="23"/>
  <c r="BI28" i="33"/>
  <c r="BK21" i="27"/>
  <c r="BJ9" i="33"/>
  <c r="BL21" i="8"/>
  <c r="BO17" i="14"/>
  <c r="BN19" i="14"/>
  <c r="BM17" i="3"/>
  <c r="BL19" i="3"/>
  <c r="BF25" i="33"/>
  <c r="BH22" i="24"/>
  <c r="BI17" i="12"/>
  <c r="BH19" i="12"/>
  <c r="BL17" i="17"/>
  <c r="BK19" i="17"/>
  <c r="BJ29" i="33"/>
  <c r="BL21" i="28"/>
  <c r="BM17" i="29"/>
  <c r="BL19" i="29"/>
  <c r="BG32" i="33"/>
  <c r="BI21" i="31"/>
  <c r="BL16" i="7"/>
  <c r="BK18" i="7"/>
  <c r="BN17" i="2"/>
  <c r="BM19" i="2"/>
  <c r="BH26" i="33"/>
  <c r="BJ21" i="25"/>
  <c r="BL17" i="30"/>
  <c r="BK19" i="30"/>
  <c r="BI14" i="33"/>
  <c r="BK21" i="13"/>
  <c r="BM17" i="9"/>
  <c r="BL19" i="9"/>
  <c r="BK11" i="33"/>
  <c r="BM22" i="10"/>
  <c r="BK17" i="21"/>
  <c r="BJ19" i="21"/>
  <c r="BK19" i="11"/>
  <c r="BL17" i="11"/>
  <c r="BK21" i="33"/>
  <c r="BM21" i="20"/>
  <c r="BM17" i="32"/>
  <c r="BL19" i="32"/>
  <c r="BG24" i="33"/>
  <c r="BI21" i="23"/>
  <c r="H58" i="34"/>
  <c r="BD36" i="33"/>
  <c r="BL17" i="4"/>
  <c r="BK19" i="4"/>
  <c r="BL17" i="22"/>
  <c r="BK19" i="22"/>
  <c r="BL17" i="26"/>
  <c r="BK19" i="26"/>
  <c r="BI4" i="33"/>
  <c r="BK21" i="3"/>
  <c r="BH18" i="33"/>
  <c r="BJ21" i="17"/>
  <c r="BK17" i="18"/>
  <c r="BJ19" i="18"/>
  <c r="BI30" i="33"/>
  <c r="BK21" i="29"/>
  <c r="E57" i="34"/>
  <c r="J57" i="34"/>
  <c r="BH8" i="33"/>
  <c r="BJ20" i="7"/>
  <c r="BL17" i="5"/>
  <c r="BK19" i="5"/>
  <c r="BJ3" i="33"/>
  <c r="BL21" i="2"/>
  <c r="BH31" i="33"/>
  <c r="BJ21" i="30"/>
  <c r="BK17" i="15"/>
  <c r="BJ19" i="15"/>
  <c r="BI10" i="33"/>
  <c r="BK21" i="9"/>
  <c r="BG22" i="33"/>
  <c r="BI21" i="21"/>
  <c r="BJ17" i="19"/>
  <c r="BI19" i="19"/>
  <c r="BH12" i="33"/>
  <c r="BJ21" i="11"/>
  <c r="BP17" i="16"/>
  <c r="BO19" i="16"/>
  <c r="BI33" i="33"/>
  <c r="BK21" i="32"/>
  <c r="BM17" i="27"/>
  <c r="BL19" i="27"/>
  <c r="BQ19" i="6" l="1"/>
  <c r="BR17" i="6"/>
  <c r="BP21" i="6"/>
  <c r="BN7" i="33"/>
  <c r="BQ17" i="16"/>
  <c r="BP19" i="16"/>
  <c r="BN17" i="27"/>
  <c r="BM19" i="27"/>
  <c r="BM17" i="33"/>
  <c r="BO21" i="16"/>
  <c r="K57" i="34"/>
  <c r="M57" i="34" s="1"/>
  <c r="G57" i="34"/>
  <c r="BH19" i="33"/>
  <c r="BJ21" i="18"/>
  <c r="BI27" i="33"/>
  <c r="BK21" i="26"/>
  <c r="BM17" i="22"/>
  <c r="BL19" i="22"/>
  <c r="BI12" i="33"/>
  <c r="BK21" i="11"/>
  <c r="BN17" i="9"/>
  <c r="BM19" i="9"/>
  <c r="BI31" i="33"/>
  <c r="BK21" i="30"/>
  <c r="BI8" i="33"/>
  <c r="BK20" i="7"/>
  <c r="BF13" i="33"/>
  <c r="BF34" i="33" s="1"/>
  <c r="BH21" i="12"/>
  <c r="BL15" i="33"/>
  <c r="BN21" i="14"/>
  <c r="BH24" i="33"/>
  <c r="BJ21" i="23"/>
  <c r="BP18" i="10"/>
  <c r="BO20" i="10"/>
  <c r="BM17" i="25"/>
  <c r="BL19" i="25"/>
  <c r="BH32" i="33"/>
  <c r="BJ21" i="31"/>
  <c r="BO17" i="28"/>
  <c r="BN19" i="28"/>
  <c r="BE36" i="33"/>
  <c r="H59" i="34"/>
  <c r="BJ28" i="33"/>
  <c r="BL21" i="27"/>
  <c r="BK17" i="19"/>
  <c r="BJ19" i="19"/>
  <c r="BL17" i="15"/>
  <c r="BK19" i="15"/>
  <c r="BM17" i="5"/>
  <c r="BL19" i="5"/>
  <c r="BI23" i="33"/>
  <c r="BK21" i="22"/>
  <c r="BM17" i="4"/>
  <c r="BL19" i="4"/>
  <c r="BN17" i="32"/>
  <c r="BM19" i="32"/>
  <c r="BM17" i="11"/>
  <c r="BL19" i="11"/>
  <c r="BL17" i="21"/>
  <c r="BK19" i="21"/>
  <c r="BJ10" i="33"/>
  <c r="BL21" i="9"/>
  <c r="BO17" i="2"/>
  <c r="BN19" i="2"/>
  <c r="BN17" i="29"/>
  <c r="BM19" i="29"/>
  <c r="BM17" i="17"/>
  <c r="BL19" i="17"/>
  <c r="BN17" i="3"/>
  <c r="BM19" i="3"/>
  <c r="BP17" i="20"/>
  <c r="BO19" i="20"/>
  <c r="BL11" i="33"/>
  <c r="BN22" i="10"/>
  <c r="BN17" i="13"/>
  <c r="BM19" i="13"/>
  <c r="BI26" i="33"/>
  <c r="BK21" i="25"/>
  <c r="BK29" i="33"/>
  <c r="BM21" i="28"/>
  <c r="BK17" i="24"/>
  <c r="BJ20" i="24"/>
  <c r="BO17" i="8"/>
  <c r="BN19" i="8"/>
  <c r="BG20" i="33"/>
  <c r="BI21" i="19"/>
  <c r="BH16" i="33"/>
  <c r="BJ21" i="15"/>
  <c r="BI6" i="33"/>
  <c r="BK21" i="5"/>
  <c r="BL17" i="18"/>
  <c r="BK19" i="18"/>
  <c r="BM17" i="26"/>
  <c r="BL19" i="26"/>
  <c r="BI5" i="33"/>
  <c r="BK21" i="4"/>
  <c r="J58" i="34"/>
  <c r="E58" i="34"/>
  <c r="BJ33" i="33"/>
  <c r="BL21" i="32"/>
  <c r="BH22" i="33"/>
  <c r="BJ21" i="21"/>
  <c r="BM17" i="30"/>
  <c r="BL19" i="30"/>
  <c r="BK3" i="33"/>
  <c r="BM21" i="2"/>
  <c r="BM16" i="7"/>
  <c r="BL18" i="7"/>
  <c r="BJ30" i="33"/>
  <c r="BL21" i="29"/>
  <c r="BI18" i="33"/>
  <c r="BK21" i="17"/>
  <c r="BJ17" i="12"/>
  <c r="BI19" i="12"/>
  <c r="BJ4" i="33"/>
  <c r="BL21" i="3"/>
  <c r="BP17" i="14"/>
  <c r="BO19" i="14"/>
  <c r="BL17" i="23"/>
  <c r="BK19" i="23"/>
  <c r="BL21" i="33"/>
  <c r="BN21" i="20"/>
  <c r="BJ14" i="33"/>
  <c r="BL21" i="13"/>
  <c r="BL17" i="31"/>
  <c r="BK19" i="31"/>
  <c r="BG25" i="33"/>
  <c r="BI22" i="24"/>
  <c r="BK9" i="33"/>
  <c r="BM21" i="8"/>
  <c r="BQ21" i="6" l="1"/>
  <c r="BO7" i="33"/>
  <c r="BS17" i="6"/>
  <c r="BR19" i="6"/>
  <c r="BI24" i="33"/>
  <c r="BK21" i="23"/>
  <c r="BG13" i="33"/>
  <c r="BG34" i="33" s="1"/>
  <c r="BI21" i="12"/>
  <c r="BM15" i="33"/>
  <c r="BO21" i="14"/>
  <c r="BN17" i="30"/>
  <c r="BM19" i="30"/>
  <c r="BJ27" i="33"/>
  <c r="BL21" i="26"/>
  <c r="BM17" i="18"/>
  <c r="BL19" i="18"/>
  <c r="BH25" i="33"/>
  <c r="BJ22" i="24"/>
  <c r="BK14" i="33"/>
  <c r="BM21" i="13"/>
  <c r="BK4" i="33"/>
  <c r="BM21" i="3"/>
  <c r="BN17" i="17"/>
  <c r="BM19" i="17"/>
  <c r="BL3" i="33"/>
  <c r="BN21" i="2"/>
  <c r="BJ12" i="33"/>
  <c r="BL21" i="11"/>
  <c r="BO17" i="32"/>
  <c r="BN19" i="32"/>
  <c r="BN17" i="5"/>
  <c r="BM19" i="5"/>
  <c r="BH20" i="33"/>
  <c r="BJ21" i="19"/>
  <c r="BL29" i="33"/>
  <c r="BN21" i="28"/>
  <c r="BM11" i="33"/>
  <c r="BO22" i="10"/>
  <c r="BK10" i="33"/>
  <c r="BM21" i="9"/>
  <c r="BO17" i="27"/>
  <c r="BN19" i="27"/>
  <c r="BM17" i="31"/>
  <c r="BL19" i="31"/>
  <c r="BM17" i="23"/>
  <c r="BL19" i="23"/>
  <c r="BJ19" i="12"/>
  <c r="BK17" i="12"/>
  <c r="BN16" i="7"/>
  <c r="BM18" i="7"/>
  <c r="BJ31" i="33"/>
  <c r="BL21" i="30"/>
  <c r="K58" i="34"/>
  <c r="M58" i="34" s="1"/>
  <c r="G58" i="34"/>
  <c r="BI19" i="33"/>
  <c r="BK21" i="18"/>
  <c r="BP17" i="8"/>
  <c r="BO19" i="8"/>
  <c r="BQ17" i="20"/>
  <c r="BP19" i="20"/>
  <c r="BJ18" i="33"/>
  <c r="BL21" i="17"/>
  <c r="BO17" i="29"/>
  <c r="BN19" i="29"/>
  <c r="BM17" i="21"/>
  <c r="BL19" i="21"/>
  <c r="BK33" i="33"/>
  <c r="BM21" i="32"/>
  <c r="BN17" i="4"/>
  <c r="BM19" i="4"/>
  <c r="BJ6" i="33"/>
  <c r="BL21" i="5"/>
  <c r="BM17" i="15"/>
  <c r="BL19" i="15"/>
  <c r="E59" i="34"/>
  <c r="J59" i="34"/>
  <c r="BN17" i="25"/>
  <c r="BM19" i="25"/>
  <c r="BN17" i="22"/>
  <c r="BM19" i="22"/>
  <c r="BK28" i="33"/>
  <c r="BM21" i="27"/>
  <c r="BR17" i="16"/>
  <c r="BQ19" i="16"/>
  <c r="BI32" i="33"/>
  <c r="BK21" i="31"/>
  <c r="BQ17" i="14"/>
  <c r="BP19" i="14"/>
  <c r="BJ8" i="33"/>
  <c r="BL20" i="7"/>
  <c r="BN17" i="26"/>
  <c r="BM19" i="26"/>
  <c r="BL9" i="33"/>
  <c r="BN21" i="8"/>
  <c r="BL17" i="24"/>
  <c r="BK20" i="24"/>
  <c r="BO17" i="13"/>
  <c r="BN19" i="13"/>
  <c r="BM21" i="33"/>
  <c r="BO21" i="20"/>
  <c r="BO17" i="3"/>
  <c r="BN19" i="3"/>
  <c r="BK30" i="33"/>
  <c r="BM21" i="29"/>
  <c r="BP17" i="2"/>
  <c r="BO19" i="2"/>
  <c r="BI22" i="33"/>
  <c r="BK21" i="21"/>
  <c r="BN17" i="11"/>
  <c r="BM19" i="11"/>
  <c r="BJ5" i="33"/>
  <c r="BL21" i="4"/>
  <c r="BI16" i="33"/>
  <c r="BK21" i="15"/>
  <c r="BL17" i="19"/>
  <c r="BK19" i="19"/>
  <c r="BP17" i="28"/>
  <c r="BO19" i="28"/>
  <c r="BJ26" i="33"/>
  <c r="BL21" i="25"/>
  <c r="BQ18" i="10"/>
  <c r="BP20" i="10"/>
  <c r="BF36" i="33"/>
  <c r="H60" i="34"/>
  <c r="BO17" i="9"/>
  <c r="BN19" i="9"/>
  <c r="BJ23" i="33"/>
  <c r="BL21" i="22"/>
  <c r="BN17" i="33"/>
  <c r="BP21" i="16"/>
  <c r="BR21" i="6" l="1"/>
  <c r="BP7" i="33"/>
  <c r="BT17" i="6"/>
  <c r="BS19" i="6"/>
  <c r="BL10" i="33"/>
  <c r="BN21" i="9"/>
  <c r="BQ17" i="28"/>
  <c r="BP19" i="28"/>
  <c r="E60" i="34"/>
  <c r="J60" i="34"/>
  <c r="BR18" i="10"/>
  <c r="BQ20" i="10"/>
  <c r="BM29" i="33"/>
  <c r="BO21" i="28"/>
  <c r="BM17" i="19"/>
  <c r="BL19" i="19"/>
  <c r="BN19" i="11"/>
  <c r="BO17" i="11"/>
  <c r="BM3" i="33"/>
  <c r="BO21" i="2"/>
  <c r="BP17" i="13"/>
  <c r="BO19" i="13"/>
  <c r="BO17" i="26"/>
  <c r="BN19" i="26"/>
  <c r="BN15" i="33"/>
  <c r="BP21" i="14"/>
  <c r="BS17" i="16"/>
  <c r="BR19" i="16"/>
  <c r="BK23" i="33"/>
  <c r="BM21" i="22"/>
  <c r="BO17" i="25"/>
  <c r="BN19" i="25"/>
  <c r="BJ16" i="33"/>
  <c r="BL21" i="15"/>
  <c r="BN17" i="21"/>
  <c r="BM19" i="21"/>
  <c r="BR17" i="20"/>
  <c r="BQ19" i="20"/>
  <c r="BK8" i="33"/>
  <c r="BM20" i="7"/>
  <c r="BH13" i="33"/>
  <c r="BH34" i="33" s="1"/>
  <c r="BJ21" i="12"/>
  <c r="BJ32" i="33"/>
  <c r="BL21" i="31"/>
  <c r="BL28" i="33"/>
  <c r="BN21" i="27"/>
  <c r="BL33" i="33"/>
  <c r="BN21" i="32"/>
  <c r="BK18" i="33"/>
  <c r="BM21" i="17"/>
  <c r="BN17" i="18"/>
  <c r="BM19" i="18"/>
  <c r="BK31" i="33"/>
  <c r="BM21" i="30"/>
  <c r="BP17" i="9"/>
  <c r="BO19" i="9"/>
  <c r="BN11" i="33"/>
  <c r="BP22" i="10"/>
  <c r="BI20" i="33"/>
  <c r="BK21" i="19"/>
  <c r="BK12" i="33"/>
  <c r="BM21" i="11"/>
  <c r="BP17" i="3"/>
  <c r="BO19" i="3"/>
  <c r="BL14" i="33"/>
  <c r="BN21" i="13"/>
  <c r="BM17" i="24"/>
  <c r="BL20" i="24"/>
  <c r="BK27" i="33"/>
  <c r="BM21" i="26"/>
  <c r="BO17" i="33"/>
  <c r="BQ21" i="16"/>
  <c r="BK26" i="33"/>
  <c r="BM21" i="25"/>
  <c r="K59" i="34"/>
  <c r="M59" i="34" s="1"/>
  <c r="G59" i="34"/>
  <c r="BO17" i="4"/>
  <c r="BN19" i="4"/>
  <c r="BJ22" i="33"/>
  <c r="BL21" i="21"/>
  <c r="BO19" i="29"/>
  <c r="BP17" i="29"/>
  <c r="BN21" i="33"/>
  <c r="BP21" i="20"/>
  <c r="BQ17" i="8"/>
  <c r="BP19" i="8"/>
  <c r="BL17" i="12"/>
  <c r="BK19" i="12"/>
  <c r="BN17" i="23"/>
  <c r="BM19" i="23"/>
  <c r="BO17" i="5"/>
  <c r="BN19" i="5"/>
  <c r="BJ19" i="33"/>
  <c r="BL21" i="18"/>
  <c r="BQ17" i="2"/>
  <c r="BP19" i="2"/>
  <c r="BL4" i="33"/>
  <c r="BN21" i="3"/>
  <c r="BI25" i="33"/>
  <c r="BK22" i="24"/>
  <c r="BR17" i="14"/>
  <c r="BQ19" i="14"/>
  <c r="BO17" i="22"/>
  <c r="BN19" i="22"/>
  <c r="BN17" i="15"/>
  <c r="BM19" i="15"/>
  <c r="BK5" i="33"/>
  <c r="BM21" i="4"/>
  <c r="BL30" i="33"/>
  <c r="BN21" i="29"/>
  <c r="BM9" i="33"/>
  <c r="BO21" i="8"/>
  <c r="BO16" i="7"/>
  <c r="BN18" i="7"/>
  <c r="BJ24" i="33"/>
  <c r="BL21" i="23"/>
  <c r="BN17" i="31"/>
  <c r="BM19" i="31"/>
  <c r="BP17" i="27"/>
  <c r="BO19" i="27"/>
  <c r="BK6" i="33"/>
  <c r="BM21" i="5"/>
  <c r="BP17" i="32"/>
  <c r="BO19" i="32"/>
  <c r="BO17" i="17"/>
  <c r="BN19" i="17"/>
  <c r="BO17" i="30"/>
  <c r="BN19" i="30"/>
  <c r="H61" i="34"/>
  <c r="BG36" i="33"/>
  <c r="BS21" i="6" l="1"/>
  <c r="BQ7" i="33"/>
  <c r="BT19" i="6"/>
  <c r="BU17" i="6"/>
  <c r="J61" i="34"/>
  <c r="E61" i="34"/>
  <c r="BP17" i="17"/>
  <c r="BO19" i="17"/>
  <c r="BL18" i="33"/>
  <c r="BN21" i="17"/>
  <c r="BQ17" i="32"/>
  <c r="BP19" i="32"/>
  <c r="BO17" i="31"/>
  <c r="BN19" i="31"/>
  <c r="BL8" i="33"/>
  <c r="BN20" i="7"/>
  <c r="BP17" i="30"/>
  <c r="BO19" i="30"/>
  <c r="BM33" i="33"/>
  <c r="BO21" i="32"/>
  <c r="BK32" i="33"/>
  <c r="BM21" i="31"/>
  <c r="BK16" i="33"/>
  <c r="BM21" i="15"/>
  <c r="BP17" i="22"/>
  <c r="BO19" i="22"/>
  <c r="BP17" i="5"/>
  <c r="BO19" i="5"/>
  <c r="BI13" i="33"/>
  <c r="BI34" i="33" s="1"/>
  <c r="BK21" i="12"/>
  <c r="BR17" i="8"/>
  <c r="BQ19" i="8"/>
  <c r="BQ17" i="29"/>
  <c r="BP19" i="29"/>
  <c r="BN17" i="24"/>
  <c r="BM20" i="24"/>
  <c r="BM4" i="33"/>
  <c r="BO21" i="3"/>
  <c r="BQ17" i="9"/>
  <c r="BP19" i="9"/>
  <c r="BK19" i="33"/>
  <c r="BM21" i="18"/>
  <c r="BS17" i="20"/>
  <c r="BR19" i="20"/>
  <c r="BP17" i="25"/>
  <c r="BO19" i="25"/>
  <c r="BP17" i="33"/>
  <c r="BR21" i="16"/>
  <c r="BM14" i="33"/>
  <c r="BO21" i="13"/>
  <c r="BJ20" i="33"/>
  <c r="BL21" i="19"/>
  <c r="BR17" i="28"/>
  <c r="BQ19" i="28"/>
  <c r="BL31" i="33"/>
  <c r="BN21" i="30"/>
  <c r="BQ17" i="27"/>
  <c r="BP19" i="27"/>
  <c r="BP16" i="7"/>
  <c r="BO18" i="7"/>
  <c r="BL23" i="33"/>
  <c r="BN21" i="22"/>
  <c r="BS17" i="14"/>
  <c r="BR19" i="14"/>
  <c r="BR17" i="2"/>
  <c r="BQ19" i="2"/>
  <c r="BL6" i="33"/>
  <c r="BN21" i="5"/>
  <c r="BO17" i="23"/>
  <c r="BN19" i="23"/>
  <c r="BN9" i="33"/>
  <c r="BP21" i="8"/>
  <c r="BP17" i="4"/>
  <c r="BO19" i="4"/>
  <c r="BJ25" i="33"/>
  <c r="BL22" i="24"/>
  <c r="BM10" i="33"/>
  <c r="BO21" i="9"/>
  <c r="H62" i="34"/>
  <c r="BH36" i="33"/>
  <c r="BO21" i="33"/>
  <c r="BQ21" i="20"/>
  <c r="BO17" i="21"/>
  <c r="BN19" i="21"/>
  <c r="BL26" i="33"/>
  <c r="BN21" i="25"/>
  <c r="BP17" i="26"/>
  <c r="BO19" i="26"/>
  <c r="BL12" i="33"/>
  <c r="BN21" i="11"/>
  <c r="BS18" i="10"/>
  <c r="BR20" i="10"/>
  <c r="BN29" i="33"/>
  <c r="BP21" i="28"/>
  <c r="BM28" i="33"/>
  <c r="BO21" i="27"/>
  <c r="BO17" i="15"/>
  <c r="BN19" i="15"/>
  <c r="BO15" i="33"/>
  <c r="BQ21" i="14"/>
  <c r="BN3" i="33"/>
  <c r="BP21" i="2"/>
  <c r="BK24" i="33"/>
  <c r="BM21" i="23"/>
  <c r="BM17" i="12"/>
  <c r="BL19" i="12"/>
  <c r="BM30" i="33"/>
  <c r="BO21" i="29"/>
  <c r="BL5" i="33"/>
  <c r="BN21" i="4"/>
  <c r="BQ17" i="3"/>
  <c r="BP19" i="3"/>
  <c r="BO17" i="18"/>
  <c r="BN19" i="18"/>
  <c r="BK22" i="33"/>
  <c r="BM21" i="21"/>
  <c r="BT17" i="16"/>
  <c r="BS19" i="16"/>
  <c r="BL27" i="33"/>
  <c r="BN21" i="26"/>
  <c r="BQ17" i="13"/>
  <c r="BP19" i="13"/>
  <c r="BP17" i="11"/>
  <c r="BO19" i="11"/>
  <c r="BN17" i="19"/>
  <c r="BM19" i="19"/>
  <c r="BO11" i="33"/>
  <c r="BQ22" i="10"/>
  <c r="K60" i="34"/>
  <c r="M60" i="34" s="1"/>
  <c r="G60" i="34"/>
  <c r="BU19" i="6" l="1"/>
  <c r="BV17" i="6"/>
  <c r="BT21" i="6"/>
  <c r="BR7" i="33"/>
  <c r="BO17" i="19"/>
  <c r="BN19" i="19"/>
  <c r="BN14" i="33"/>
  <c r="BP21" i="13"/>
  <c r="BK20" i="33"/>
  <c r="BM21" i="19"/>
  <c r="BQ17" i="11"/>
  <c r="BP19" i="11"/>
  <c r="BU17" i="16"/>
  <c r="BT19" i="16"/>
  <c r="BL19" i="33"/>
  <c r="BN21" i="18"/>
  <c r="BR17" i="3"/>
  <c r="BQ19" i="3"/>
  <c r="BN17" i="12"/>
  <c r="BM19" i="12"/>
  <c r="BL16" i="33"/>
  <c r="BN21" i="15"/>
  <c r="BQ17" i="26"/>
  <c r="BP19" i="26"/>
  <c r="BL22" i="33"/>
  <c r="BN21" i="21"/>
  <c r="BP17" i="23"/>
  <c r="BO19" i="23"/>
  <c r="BS17" i="2"/>
  <c r="BR19" i="2"/>
  <c r="BQ16" i="7"/>
  <c r="BP18" i="7"/>
  <c r="BO29" i="33"/>
  <c r="BQ21" i="28"/>
  <c r="BQ17" i="25"/>
  <c r="BP19" i="25"/>
  <c r="BR17" i="9"/>
  <c r="BQ19" i="9"/>
  <c r="BK25" i="33"/>
  <c r="BM22" i="24"/>
  <c r="BR17" i="29"/>
  <c r="BQ19" i="29"/>
  <c r="BQ17" i="5"/>
  <c r="BP19" i="5"/>
  <c r="BM31" i="33"/>
  <c r="BO21" i="30"/>
  <c r="BN33" i="33"/>
  <c r="BP21" i="32"/>
  <c r="K61" i="34"/>
  <c r="M61" i="34" s="1"/>
  <c r="G61" i="34"/>
  <c r="BM12" i="33"/>
  <c r="BO21" i="11"/>
  <c r="BR17" i="13"/>
  <c r="BQ19" i="13"/>
  <c r="BQ17" i="33"/>
  <c r="BS21" i="16"/>
  <c r="BN4" i="33"/>
  <c r="BP21" i="3"/>
  <c r="BJ13" i="33"/>
  <c r="BJ34" i="33" s="1"/>
  <c r="BL21" i="12"/>
  <c r="BT18" i="10"/>
  <c r="BS20" i="10"/>
  <c r="BM27" i="33"/>
  <c r="BO21" i="26"/>
  <c r="E62" i="34"/>
  <c r="J62" i="34"/>
  <c r="BQ17" i="4"/>
  <c r="BP19" i="4"/>
  <c r="BL24" i="33"/>
  <c r="BN21" i="23"/>
  <c r="BO3" i="33"/>
  <c r="BQ21" i="2"/>
  <c r="BT17" i="14"/>
  <c r="BS19" i="14"/>
  <c r="BM8" i="33"/>
  <c r="BO20" i="7"/>
  <c r="BR17" i="27"/>
  <c r="BQ19" i="27"/>
  <c r="BM26" i="33"/>
  <c r="BO21" i="25"/>
  <c r="BT17" i="20"/>
  <c r="BS19" i="20"/>
  <c r="BN10" i="33"/>
  <c r="BP21" i="9"/>
  <c r="BN30" i="33"/>
  <c r="BP21" i="29"/>
  <c r="BS17" i="8"/>
  <c r="BR19" i="8"/>
  <c r="BM6" i="33"/>
  <c r="BO21" i="5"/>
  <c r="BQ17" i="22"/>
  <c r="BP19" i="22"/>
  <c r="BP17" i="31"/>
  <c r="BO19" i="31"/>
  <c r="BQ17" i="17"/>
  <c r="BP19" i="17"/>
  <c r="BP17" i="18"/>
  <c r="BO19" i="18"/>
  <c r="BP17" i="15"/>
  <c r="BO19" i="15"/>
  <c r="BP11" i="33"/>
  <c r="BR22" i="10"/>
  <c r="BP17" i="21"/>
  <c r="BO19" i="21"/>
  <c r="BM5" i="33"/>
  <c r="BO21" i="4"/>
  <c r="BP15" i="33"/>
  <c r="BR21" i="14"/>
  <c r="BN28" i="33"/>
  <c r="BP21" i="27"/>
  <c r="BS17" i="28"/>
  <c r="BR19" i="28"/>
  <c r="BP21" i="33"/>
  <c r="BR21" i="20"/>
  <c r="BO17" i="24"/>
  <c r="BN20" i="24"/>
  <c r="BO9" i="33"/>
  <c r="BQ21" i="8"/>
  <c r="BI36" i="33"/>
  <c r="H63" i="34"/>
  <c r="BM23" i="33"/>
  <c r="BO21" i="22"/>
  <c r="BQ17" i="30"/>
  <c r="BP19" i="30"/>
  <c r="BL32" i="33"/>
  <c r="BN21" i="31"/>
  <c r="BR17" i="32"/>
  <c r="BQ19" i="32"/>
  <c r="BM18" i="33"/>
  <c r="BO21" i="17"/>
  <c r="BS7" i="33" l="1"/>
  <c r="BU21" i="6"/>
  <c r="BV19" i="6"/>
  <c r="BW17" i="6"/>
  <c r="BR17" i="30"/>
  <c r="BQ19" i="30"/>
  <c r="BN31" i="33"/>
  <c r="BP21" i="30"/>
  <c r="BO33" i="33"/>
  <c r="BQ21" i="32"/>
  <c r="BL25" i="33"/>
  <c r="BN22" i="24"/>
  <c r="BQ17" i="21"/>
  <c r="BP19" i="21"/>
  <c r="BM16" i="33"/>
  <c r="BO21" i="15"/>
  <c r="BQ17" i="18"/>
  <c r="BP19" i="18"/>
  <c r="BM32" i="33"/>
  <c r="BO21" i="31"/>
  <c r="BQ19" i="22"/>
  <c r="BR17" i="22"/>
  <c r="BP9" i="33"/>
  <c r="BR21" i="8"/>
  <c r="BQ21" i="33"/>
  <c r="BS21" i="20"/>
  <c r="BU17" i="14"/>
  <c r="BT19" i="14"/>
  <c r="BR17" i="4"/>
  <c r="BQ19" i="4"/>
  <c r="BU18" i="10"/>
  <c r="BT20" i="10"/>
  <c r="BN6" i="33"/>
  <c r="BP21" i="5"/>
  <c r="BR19" i="29"/>
  <c r="BS17" i="29"/>
  <c r="BO10" i="33"/>
  <c r="BQ21" i="9"/>
  <c r="BR17" i="25"/>
  <c r="BQ19" i="25"/>
  <c r="BN8" i="33"/>
  <c r="BP20" i="7"/>
  <c r="BT17" i="2"/>
  <c r="BS19" i="2"/>
  <c r="BM24" i="33"/>
  <c r="BO21" i="23"/>
  <c r="BO17" i="12"/>
  <c r="BN19" i="12"/>
  <c r="BV17" i="16"/>
  <c r="BU19" i="16"/>
  <c r="E63" i="34"/>
  <c r="J63" i="34"/>
  <c r="BT17" i="28"/>
  <c r="BS19" i="28"/>
  <c r="BM22" i="33"/>
  <c r="BO21" i="21"/>
  <c r="BM19" i="33"/>
  <c r="BO21" i="18"/>
  <c r="BR17" i="17"/>
  <c r="BQ19" i="17"/>
  <c r="BN23" i="33"/>
  <c r="BP21" i="22"/>
  <c r="BS17" i="27"/>
  <c r="BR19" i="27"/>
  <c r="BQ15" i="33"/>
  <c r="BS21" i="14"/>
  <c r="BN5" i="33"/>
  <c r="BP21" i="4"/>
  <c r="K62" i="34"/>
  <c r="M62" i="34" s="1"/>
  <c r="G62" i="34"/>
  <c r="BQ11" i="33"/>
  <c r="BS22" i="10"/>
  <c r="BJ36" i="33"/>
  <c r="H64" i="34"/>
  <c r="BS17" i="13"/>
  <c r="BR19" i="13"/>
  <c r="BO30" i="33"/>
  <c r="BQ21" i="29"/>
  <c r="BN26" i="33"/>
  <c r="BP21" i="25"/>
  <c r="BP3" i="33"/>
  <c r="BR21" i="2"/>
  <c r="BR17" i="26"/>
  <c r="BQ19" i="26"/>
  <c r="BK13" i="33"/>
  <c r="BK34" i="33" s="1"/>
  <c r="BM21" i="12"/>
  <c r="BS17" i="3"/>
  <c r="BR19" i="3"/>
  <c r="BR17" i="33"/>
  <c r="BT21" i="16"/>
  <c r="BR17" i="11"/>
  <c r="BQ19" i="11"/>
  <c r="BP17" i="19"/>
  <c r="BO19" i="19"/>
  <c r="BS17" i="32"/>
  <c r="BR19" i="32"/>
  <c r="BP17" i="24"/>
  <c r="BO20" i="24"/>
  <c r="BP29" i="33"/>
  <c r="BR21" i="28"/>
  <c r="BQ17" i="15"/>
  <c r="BP19" i="15"/>
  <c r="BN18" i="33"/>
  <c r="BP21" i="17"/>
  <c r="BQ17" i="31"/>
  <c r="BP19" i="31"/>
  <c r="BT17" i="8"/>
  <c r="BS19" i="8"/>
  <c r="BU17" i="20"/>
  <c r="BT19" i="20"/>
  <c r="BO28" i="33"/>
  <c r="BQ21" i="27"/>
  <c r="BO14" i="33"/>
  <c r="BQ21" i="13"/>
  <c r="BR17" i="5"/>
  <c r="BQ19" i="5"/>
  <c r="BS17" i="9"/>
  <c r="BR19" i="9"/>
  <c r="BR16" i="7"/>
  <c r="BQ18" i="7"/>
  <c r="BQ17" i="23"/>
  <c r="BP19" i="23"/>
  <c r="BN27" i="33"/>
  <c r="BP21" i="26"/>
  <c r="BO4" i="33"/>
  <c r="BQ21" i="3"/>
  <c r="BN12" i="33"/>
  <c r="BP21" i="11"/>
  <c r="BL20" i="33"/>
  <c r="BN21" i="19"/>
  <c r="BW19" i="6" l="1"/>
  <c r="BX17" i="6"/>
  <c r="BV21" i="6"/>
  <c r="BT7" i="33"/>
  <c r="BO8" i="33"/>
  <c r="BQ20" i="7"/>
  <c r="BR17" i="23"/>
  <c r="BQ19" i="23"/>
  <c r="BP10" i="33"/>
  <c r="BR21" i="9"/>
  <c r="BV17" i="20"/>
  <c r="BU19" i="20"/>
  <c r="BN24" i="33"/>
  <c r="BP21" i="23"/>
  <c r="BS16" i="7"/>
  <c r="BR18" i="7"/>
  <c r="BO6" i="33"/>
  <c r="BQ21" i="5"/>
  <c r="BR21" i="33"/>
  <c r="BT21" i="20"/>
  <c r="BU17" i="8"/>
  <c r="BT19" i="8"/>
  <c r="BR17" i="15"/>
  <c r="BQ19" i="15"/>
  <c r="BQ17" i="24"/>
  <c r="BP20" i="24"/>
  <c r="BO12" i="33"/>
  <c r="BQ21" i="11"/>
  <c r="BS17" i="26"/>
  <c r="BR19" i="26"/>
  <c r="J64" i="34"/>
  <c r="E64" i="34"/>
  <c r="BS17" i="17"/>
  <c r="BR19" i="17"/>
  <c r="BW17" i="16"/>
  <c r="BV19" i="16"/>
  <c r="BU17" i="2"/>
  <c r="BT19" i="2"/>
  <c r="BO26" i="33"/>
  <c r="BQ21" i="25"/>
  <c r="BV18" i="10"/>
  <c r="BU20" i="10"/>
  <c r="BR15" i="33"/>
  <c r="BT21" i="14"/>
  <c r="BS17" i="22"/>
  <c r="BR19" i="22"/>
  <c r="BR17" i="21"/>
  <c r="BQ19" i="21"/>
  <c r="BT17" i="9"/>
  <c r="BS19" i="9"/>
  <c r="BQ9" i="33"/>
  <c r="BS21" i="8"/>
  <c r="BR17" i="31"/>
  <c r="BQ19" i="31"/>
  <c r="BN16" i="33"/>
  <c r="BP21" i="15"/>
  <c r="BM25" i="33"/>
  <c r="BO22" i="24"/>
  <c r="BT17" i="32"/>
  <c r="BS19" i="32"/>
  <c r="BQ17" i="19"/>
  <c r="BP19" i="19"/>
  <c r="BT17" i="3"/>
  <c r="BS19" i="3"/>
  <c r="BO27" i="33"/>
  <c r="BQ21" i="26"/>
  <c r="BT17" i="13"/>
  <c r="BS19" i="13"/>
  <c r="BT17" i="27"/>
  <c r="BS19" i="27"/>
  <c r="BO18" i="33"/>
  <c r="BQ21" i="17"/>
  <c r="BU17" i="28"/>
  <c r="BT19" i="28"/>
  <c r="BS17" i="33"/>
  <c r="BU21" i="16"/>
  <c r="BP17" i="12"/>
  <c r="BO19" i="12"/>
  <c r="BQ3" i="33"/>
  <c r="BS21" i="2"/>
  <c r="BP30" i="33"/>
  <c r="BR21" i="29"/>
  <c r="BR11" i="33"/>
  <c r="BT22" i="10"/>
  <c r="BS17" i="4"/>
  <c r="BR19" i="4"/>
  <c r="BR17" i="18"/>
  <c r="BQ19" i="18"/>
  <c r="BN22" i="33"/>
  <c r="BP21" i="21"/>
  <c r="BS17" i="30"/>
  <c r="BR19" i="30"/>
  <c r="BS17" i="5"/>
  <c r="BR19" i="5"/>
  <c r="BN32" i="33"/>
  <c r="BP21" i="31"/>
  <c r="BP33" i="33"/>
  <c r="BR21" i="32"/>
  <c r="BM20" i="33"/>
  <c r="BO21" i="19"/>
  <c r="BS17" i="11"/>
  <c r="BR19" i="11"/>
  <c r="BP4" i="33"/>
  <c r="BR21" i="3"/>
  <c r="H65" i="34"/>
  <c r="BK36" i="33"/>
  <c r="BP14" i="33"/>
  <c r="BR21" i="13"/>
  <c r="BP28" i="33"/>
  <c r="BR21" i="27"/>
  <c r="BQ29" i="33"/>
  <c r="BS21" i="28"/>
  <c r="K63" i="34"/>
  <c r="M63" i="34" s="1"/>
  <c r="G63" i="34"/>
  <c r="BL13" i="33"/>
  <c r="BL34" i="33" s="1"/>
  <c r="BN21" i="12"/>
  <c r="BS17" i="25"/>
  <c r="BR19" i="25"/>
  <c r="BT17" i="29"/>
  <c r="BS19" i="29"/>
  <c r="BO5" i="33"/>
  <c r="BQ21" i="4"/>
  <c r="BV17" i="14"/>
  <c r="BU19" i="14"/>
  <c r="BO23" i="33"/>
  <c r="BQ21" i="22"/>
  <c r="BN19" i="33"/>
  <c r="BP21" i="18"/>
  <c r="BO31" i="33"/>
  <c r="BQ21" i="30"/>
  <c r="BW21" i="6" l="1"/>
  <c r="BU7" i="33"/>
  <c r="BX19" i="6"/>
  <c r="BY17" i="6"/>
  <c r="BQ30" i="33"/>
  <c r="BS21" i="29"/>
  <c r="BS15" i="33"/>
  <c r="BU21" i="14"/>
  <c r="BP26" i="33"/>
  <c r="BR21" i="25"/>
  <c r="BU17" i="29"/>
  <c r="BT19" i="29"/>
  <c r="BT17" i="11"/>
  <c r="BS19" i="11"/>
  <c r="BS17" i="18"/>
  <c r="BR19" i="18"/>
  <c r="BM13" i="33"/>
  <c r="BM34" i="33" s="1"/>
  <c r="BO21" i="12"/>
  <c r="BQ14" i="33"/>
  <c r="BS21" i="13"/>
  <c r="BN20" i="33"/>
  <c r="BP21" i="19"/>
  <c r="BU17" i="32"/>
  <c r="BT19" i="32"/>
  <c r="BS17" i="31"/>
  <c r="BR19" i="31"/>
  <c r="BQ10" i="33"/>
  <c r="BS21" i="9"/>
  <c r="BS17" i="21"/>
  <c r="BR19" i="21"/>
  <c r="BW18" i="10"/>
  <c r="BV20" i="10"/>
  <c r="BR3" i="33"/>
  <c r="BT21" i="2"/>
  <c r="BX17" i="16"/>
  <c r="BW19" i="16"/>
  <c r="BP18" i="33"/>
  <c r="BR21" i="17"/>
  <c r="BR17" i="24"/>
  <c r="BQ20" i="24"/>
  <c r="BR9" i="33"/>
  <c r="BT21" i="8"/>
  <c r="BP8" i="33"/>
  <c r="BR20" i="7"/>
  <c r="BS17" i="23"/>
  <c r="BR19" i="23"/>
  <c r="BW17" i="14"/>
  <c r="BV19" i="14"/>
  <c r="BT17" i="25"/>
  <c r="BS19" i="25"/>
  <c r="E65" i="34"/>
  <c r="J65" i="34"/>
  <c r="BP12" i="33"/>
  <c r="BR21" i="11"/>
  <c r="BT17" i="5"/>
  <c r="BS19" i="5"/>
  <c r="BT17" i="30"/>
  <c r="BS19" i="30"/>
  <c r="BO19" i="33"/>
  <c r="BQ21" i="18"/>
  <c r="BT17" i="4"/>
  <c r="BS19" i="4"/>
  <c r="BV17" i="28"/>
  <c r="BU19" i="28"/>
  <c r="BU17" i="27"/>
  <c r="BT19" i="27"/>
  <c r="BU17" i="3"/>
  <c r="BT19" i="3"/>
  <c r="BQ33" i="33"/>
  <c r="BS21" i="32"/>
  <c r="BO32" i="33"/>
  <c r="BQ21" i="31"/>
  <c r="BO22" i="33"/>
  <c r="BQ21" i="21"/>
  <c r="BT17" i="22"/>
  <c r="BS19" i="22"/>
  <c r="BS11" i="33"/>
  <c r="BU22" i="10"/>
  <c r="BT17" i="33"/>
  <c r="BV21" i="16"/>
  <c r="K64" i="34"/>
  <c r="M64" i="34" s="1"/>
  <c r="G64" i="34"/>
  <c r="BT17" i="26"/>
  <c r="BS19" i="26"/>
  <c r="BN25" i="33"/>
  <c r="BP22" i="24"/>
  <c r="BS17" i="15"/>
  <c r="BR19" i="15"/>
  <c r="BW17" i="20"/>
  <c r="BV19" i="20"/>
  <c r="BO24" i="33"/>
  <c r="BQ21" i="23"/>
  <c r="BL36" i="33"/>
  <c r="H66" i="34"/>
  <c r="BP6" i="33"/>
  <c r="BR21" i="5"/>
  <c r="BP31" i="33"/>
  <c r="BR21" i="30"/>
  <c r="BP5" i="33"/>
  <c r="BR21" i="4"/>
  <c r="BP19" i="12"/>
  <c r="BQ17" i="12"/>
  <c r="BR29" i="33"/>
  <c r="BT21" i="28"/>
  <c r="BQ28" i="33"/>
  <c r="BS21" i="27"/>
  <c r="BU17" i="13"/>
  <c r="BT19" i="13"/>
  <c r="BQ4" i="33"/>
  <c r="BS21" i="3"/>
  <c r="BR17" i="19"/>
  <c r="BQ19" i="19"/>
  <c r="BU17" i="9"/>
  <c r="BT19" i="9"/>
  <c r="BP23" i="33"/>
  <c r="BR21" i="22"/>
  <c r="BV17" i="2"/>
  <c r="BU19" i="2"/>
  <c r="BT17" i="17"/>
  <c r="BS19" i="17"/>
  <c r="BP27" i="33"/>
  <c r="BR21" i="26"/>
  <c r="BO16" i="33"/>
  <c r="BQ21" i="15"/>
  <c r="BV17" i="8"/>
  <c r="BU19" i="8"/>
  <c r="BT16" i="7"/>
  <c r="BS18" i="7"/>
  <c r="BS21" i="33"/>
  <c r="BU21" i="20"/>
  <c r="BY19" i="6" l="1"/>
  <c r="BZ17" i="6"/>
  <c r="BZ19" i="6" s="1"/>
  <c r="BV7" i="33"/>
  <c r="BX21" i="6"/>
  <c r="BQ8" i="33"/>
  <c r="BS20" i="7"/>
  <c r="BS3" i="33"/>
  <c r="BU21" i="2"/>
  <c r="BS9" i="33"/>
  <c r="BU21" i="8"/>
  <c r="BQ18" i="33"/>
  <c r="BS21" i="17"/>
  <c r="BU16" i="7"/>
  <c r="BT18" i="7"/>
  <c r="BW17" i="2"/>
  <c r="BV19" i="2"/>
  <c r="BR10" i="33"/>
  <c r="BT21" i="9"/>
  <c r="BS17" i="19"/>
  <c r="BR19" i="19"/>
  <c r="BR14" i="33"/>
  <c r="BT21" i="13"/>
  <c r="BR17" i="12"/>
  <c r="BQ19" i="12"/>
  <c r="BP16" i="33"/>
  <c r="BR21" i="15"/>
  <c r="BU17" i="22"/>
  <c r="BT19" i="22"/>
  <c r="BR28" i="33"/>
  <c r="BT21" i="27"/>
  <c r="BW17" i="28"/>
  <c r="BV19" i="28"/>
  <c r="BU17" i="30"/>
  <c r="BT19" i="30"/>
  <c r="K65" i="34"/>
  <c r="M65" i="34" s="1"/>
  <c r="G65" i="34"/>
  <c r="BT15" i="33"/>
  <c r="BV21" i="14"/>
  <c r="BT17" i="23"/>
  <c r="BS19" i="23"/>
  <c r="BS17" i="24"/>
  <c r="BR20" i="24"/>
  <c r="BU17" i="33"/>
  <c r="BW21" i="16"/>
  <c r="BP22" i="33"/>
  <c r="BR21" i="21"/>
  <c r="BR33" i="33"/>
  <c r="BT21" i="32"/>
  <c r="BT17" i="18"/>
  <c r="BS19" i="18"/>
  <c r="BR30" i="33"/>
  <c r="BT21" i="29"/>
  <c r="BW17" i="8"/>
  <c r="BV19" i="8"/>
  <c r="BU17" i="17"/>
  <c r="BT19" i="17"/>
  <c r="BO20" i="33"/>
  <c r="BQ21" i="19"/>
  <c r="E66" i="34"/>
  <c r="J66" i="34"/>
  <c r="BX17" i="20"/>
  <c r="BW19" i="20"/>
  <c r="BU17" i="26"/>
  <c r="BT19" i="26"/>
  <c r="BQ23" i="33"/>
  <c r="BS21" i="22"/>
  <c r="BV17" i="3"/>
  <c r="BU19" i="3"/>
  <c r="BS29" i="33"/>
  <c r="BU21" i="28"/>
  <c r="BU17" i="4"/>
  <c r="BT19" i="4"/>
  <c r="BQ31" i="33"/>
  <c r="BS21" i="30"/>
  <c r="BU17" i="5"/>
  <c r="BT19" i="5"/>
  <c r="BU17" i="25"/>
  <c r="BT19" i="25"/>
  <c r="BP24" i="33"/>
  <c r="BR21" i="23"/>
  <c r="BO25" i="33"/>
  <c r="BQ22" i="24"/>
  <c r="BX18" i="10"/>
  <c r="BW20" i="10"/>
  <c r="BT17" i="31"/>
  <c r="BS19" i="31"/>
  <c r="BP19" i="33"/>
  <c r="BR21" i="18"/>
  <c r="BT19" i="11"/>
  <c r="BU17" i="11"/>
  <c r="BV17" i="9"/>
  <c r="BU19" i="9"/>
  <c r="BV17" i="13"/>
  <c r="BU19" i="13"/>
  <c r="BN13" i="33"/>
  <c r="BN34" i="33" s="1"/>
  <c r="BP21" i="12"/>
  <c r="BT21" i="33"/>
  <c r="BV21" i="20"/>
  <c r="BT17" i="15"/>
  <c r="BS19" i="15"/>
  <c r="BQ27" i="33"/>
  <c r="BS21" i="26"/>
  <c r="BR4" i="33"/>
  <c r="BT21" i="3"/>
  <c r="BV17" i="27"/>
  <c r="BU19" i="27"/>
  <c r="BQ5" i="33"/>
  <c r="BS21" i="4"/>
  <c r="BQ6" i="33"/>
  <c r="BS21" i="5"/>
  <c r="BQ26" i="33"/>
  <c r="BS21" i="25"/>
  <c r="BX17" i="14"/>
  <c r="BW19" i="14"/>
  <c r="BY17" i="16"/>
  <c r="BX19" i="16"/>
  <c r="BT11" i="33"/>
  <c r="BV22" i="10"/>
  <c r="BT17" i="21"/>
  <c r="BS19" i="21"/>
  <c r="BP32" i="33"/>
  <c r="BR21" i="31"/>
  <c r="BV17" i="32"/>
  <c r="BU19" i="32"/>
  <c r="H67" i="34"/>
  <c r="BM36" i="33"/>
  <c r="BQ12" i="33"/>
  <c r="BS21" i="11"/>
  <c r="BU19" i="29"/>
  <c r="BV17" i="29"/>
  <c r="BY21" i="6" l="1"/>
  <c r="BW7" i="33"/>
  <c r="BX7" i="33"/>
  <c r="BZ21" i="6"/>
  <c r="C21" i="6" s="1"/>
  <c r="BW17" i="29"/>
  <c r="BV19" i="29"/>
  <c r="J67" i="34"/>
  <c r="E67" i="34"/>
  <c r="BU17" i="21"/>
  <c r="BT19" i="21"/>
  <c r="BV17" i="33"/>
  <c r="BX21" i="16"/>
  <c r="BY17" i="14"/>
  <c r="BX19" i="14"/>
  <c r="BN36" i="33"/>
  <c r="H68" i="34"/>
  <c r="BS10" i="33"/>
  <c r="BU21" i="9"/>
  <c r="BR12" i="33"/>
  <c r="BT21" i="11"/>
  <c r="BQ32" i="33"/>
  <c r="BS21" i="31"/>
  <c r="BY18" i="10"/>
  <c r="BX20" i="10"/>
  <c r="BV17" i="25"/>
  <c r="BU19" i="25"/>
  <c r="BV17" i="4"/>
  <c r="BU19" i="4"/>
  <c r="BS4" i="33"/>
  <c r="BU21" i="3"/>
  <c r="BR27" i="33"/>
  <c r="BT21" i="26"/>
  <c r="BY17" i="20"/>
  <c r="BX19" i="20"/>
  <c r="BV17" i="17"/>
  <c r="BU19" i="17"/>
  <c r="BQ19" i="33"/>
  <c r="BS21" i="18"/>
  <c r="BT17" i="24"/>
  <c r="BS20" i="24"/>
  <c r="BT29" i="33"/>
  <c r="BV21" i="28"/>
  <c r="BS17" i="12"/>
  <c r="BR19" i="12"/>
  <c r="BP20" i="33"/>
  <c r="BR21" i="19"/>
  <c r="BR8" i="33"/>
  <c r="BT20" i="7"/>
  <c r="BS30" i="33"/>
  <c r="BU21" i="29"/>
  <c r="BW17" i="32"/>
  <c r="BV19" i="32"/>
  <c r="BQ22" i="33"/>
  <c r="BS21" i="21"/>
  <c r="BU15" i="33"/>
  <c r="BW21" i="14"/>
  <c r="BW17" i="27"/>
  <c r="BV19" i="27"/>
  <c r="BU17" i="15"/>
  <c r="BT19" i="15"/>
  <c r="BW17" i="13"/>
  <c r="BV19" i="13"/>
  <c r="BV17" i="11"/>
  <c r="BU19" i="11"/>
  <c r="BU11" i="33"/>
  <c r="BW22" i="10"/>
  <c r="BR26" i="33"/>
  <c r="BT21" i="25"/>
  <c r="BV17" i="5"/>
  <c r="BU19" i="5"/>
  <c r="BR5" i="33"/>
  <c r="BT21" i="4"/>
  <c r="BU21" i="33"/>
  <c r="BW21" i="20"/>
  <c r="K66" i="34"/>
  <c r="M66" i="34" s="1"/>
  <c r="G66" i="34"/>
  <c r="BR18" i="33"/>
  <c r="BT21" i="17"/>
  <c r="BX17" i="8"/>
  <c r="BW19" i="8"/>
  <c r="BP25" i="33"/>
  <c r="BR22" i="24"/>
  <c r="BU17" i="23"/>
  <c r="BT19" i="23"/>
  <c r="BV17" i="30"/>
  <c r="BU19" i="30"/>
  <c r="BV17" i="22"/>
  <c r="BU19" i="22"/>
  <c r="BO13" i="33"/>
  <c r="BO34" i="33" s="1"/>
  <c r="BQ21" i="12"/>
  <c r="BX17" i="2"/>
  <c r="BW19" i="2"/>
  <c r="BS33" i="33"/>
  <c r="BU21" i="32"/>
  <c r="BZ17" i="16"/>
  <c r="BZ19" i="16" s="1"/>
  <c r="BY19" i="16"/>
  <c r="BS28" i="33"/>
  <c r="BU21" i="27"/>
  <c r="BQ16" i="33"/>
  <c r="BS21" i="15"/>
  <c r="BS14" i="33"/>
  <c r="BU21" i="13"/>
  <c r="BW17" i="9"/>
  <c r="BV19" i="9"/>
  <c r="BU17" i="31"/>
  <c r="BT19" i="31"/>
  <c r="BR6" i="33"/>
  <c r="BT21" i="5"/>
  <c r="BW17" i="3"/>
  <c r="BV19" i="3"/>
  <c r="BV17" i="26"/>
  <c r="BU19" i="26"/>
  <c r="BT9" i="33"/>
  <c r="BV21" i="8"/>
  <c r="BU17" i="18"/>
  <c r="BT19" i="18"/>
  <c r="BQ24" i="33"/>
  <c r="BS21" i="23"/>
  <c r="BR31" i="33"/>
  <c r="BT21" i="30"/>
  <c r="BX17" i="28"/>
  <c r="BW19" i="28"/>
  <c r="BR23" i="33"/>
  <c r="BT21" i="22"/>
  <c r="BT17" i="19"/>
  <c r="BS19" i="19"/>
  <c r="BT3" i="33"/>
  <c r="BV21" i="2"/>
  <c r="BV16" i="7"/>
  <c r="BU18" i="7"/>
  <c r="C22" i="6" l="1"/>
  <c r="BY7" i="33"/>
  <c r="BS8" i="33"/>
  <c r="BU20" i="7"/>
  <c r="BY17" i="28"/>
  <c r="BX19" i="28"/>
  <c r="BV17" i="18"/>
  <c r="BU19" i="18"/>
  <c r="BU17" i="19"/>
  <c r="BT19" i="19"/>
  <c r="BU29" i="33"/>
  <c r="BW21" i="28"/>
  <c r="BR19" i="33"/>
  <c r="BT21" i="18"/>
  <c r="BT4" i="33"/>
  <c r="BV21" i="3"/>
  <c r="BT10" i="33"/>
  <c r="BV21" i="9"/>
  <c r="BX17" i="33"/>
  <c r="BZ21" i="16"/>
  <c r="BU3" i="33"/>
  <c r="BW21" i="2"/>
  <c r="BO36" i="33"/>
  <c r="H69" i="34"/>
  <c r="BS31" i="33"/>
  <c r="BU21" i="30"/>
  <c r="BV17" i="23"/>
  <c r="BU19" i="23"/>
  <c r="BU9" i="33"/>
  <c r="BW21" i="8"/>
  <c r="BT14" i="33"/>
  <c r="BV21" i="13"/>
  <c r="BV17" i="15"/>
  <c r="BU19" i="15"/>
  <c r="BP13" i="33"/>
  <c r="BP34" i="33" s="1"/>
  <c r="BR21" i="12"/>
  <c r="BW17" i="17"/>
  <c r="BV19" i="17"/>
  <c r="BS26" i="33"/>
  <c r="BU21" i="25"/>
  <c r="BZ18" i="10"/>
  <c r="BZ20" i="10" s="1"/>
  <c r="BY20" i="10"/>
  <c r="BV15" i="33"/>
  <c r="BX21" i="14"/>
  <c r="K67" i="34"/>
  <c r="M67" i="34" s="1"/>
  <c r="G67" i="34"/>
  <c r="BX17" i="29"/>
  <c r="BW19" i="29"/>
  <c r="BW16" i="7"/>
  <c r="BV18" i="7"/>
  <c r="BQ20" i="33"/>
  <c r="BS21" i="19"/>
  <c r="BW17" i="26"/>
  <c r="BV19" i="26"/>
  <c r="BV17" i="31"/>
  <c r="BU19" i="31"/>
  <c r="BW17" i="33"/>
  <c r="BY21" i="16"/>
  <c r="BW17" i="22"/>
  <c r="BV19" i="22"/>
  <c r="BR24" i="33"/>
  <c r="BT21" i="23"/>
  <c r="BW17" i="5"/>
  <c r="BV19" i="5"/>
  <c r="BW17" i="11"/>
  <c r="BV19" i="11"/>
  <c r="BR16" i="33"/>
  <c r="BT21" i="15"/>
  <c r="BX17" i="27"/>
  <c r="BW19" i="27"/>
  <c r="BX17" i="32"/>
  <c r="BW19" i="32"/>
  <c r="BU17" i="24"/>
  <c r="BT20" i="24"/>
  <c r="BS18" i="33"/>
  <c r="BU21" i="17"/>
  <c r="BZ17" i="20"/>
  <c r="BZ19" i="20" s="1"/>
  <c r="BY19" i="20"/>
  <c r="BW17" i="4"/>
  <c r="BV19" i="4"/>
  <c r="BV11" i="33"/>
  <c r="BX22" i="10"/>
  <c r="BU19" i="21"/>
  <c r="BV17" i="21"/>
  <c r="BT30" i="33"/>
  <c r="BV21" i="29"/>
  <c r="BS27" i="33"/>
  <c r="BU21" i="26"/>
  <c r="BX17" i="3"/>
  <c r="BW19" i="3"/>
  <c r="BR32" i="33"/>
  <c r="BT21" i="31"/>
  <c r="BX17" i="9"/>
  <c r="BW19" i="9"/>
  <c r="BY17" i="2"/>
  <c r="BX19" i="2"/>
  <c r="BS23" i="33"/>
  <c r="BU21" i="22"/>
  <c r="BW17" i="30"/>
  <c r="BV19" i="30"/>
  <c r="BY17" i="8"/>
  <c r="BX19" i="8"/>
  <c r="BS6" i="33"/>
  <c r="BU21" i="5"/>
  <c r="BS12" i="33"/>
  <c r="BU21" i="11"/>
  <c r="BX17" i="13"/>
  <c r="BW19" i="13"/>
  <c r="BT28" i="33"/>
  <c r="BV21" i="27"/>
  <c r="BT33" i="33"/>
  <c r="BV21" i="32"/>
  <c r="BS19" i="12"/>
  <c r="BT17" i="12"/>
  <c r="BQ25" i="33"/>
  <c r="BS22" i="24"/>
  <c r="BV21" i="33"/>
  <c r="BX21" i="20"/>
  <c r="BS5" i="33"/>
  <c r="BU21" i="4"/>
  <c r="BW17" i="25"/>
  <c r="BV19" i="25"/>
  <c r="E68" i="34"/>
  <c r="J68" i="34"/>
  <c r="BZ17" i="14"/>
  <c r="BZ19" i="14" s="1"/>
  <c r="BY19" i="14"/>
  <c r="BR22" i="33"/>
  <c r="BT21" i="21"/>
  <c r="BX15" i="33" l="1"/>
  <c r="BZ21" i="14"/>
  <c r="BQ13" i="33"/>
  <c r="BQ34" i="33" s="1"/>
  <c r="BS21" i="12"/>
  <c r="BW15" i="33"/>
  <c r="BY21" i="14"/>
  <c r="BX17" i="25"/>
  <c r="BW19" i="25"/>
  <c r="BT31" i="33"/>
  <c r="BV21" i="30"/>
  <c r="BU10" i="33"/>
  <c r="BW21" i="9"/>
  <c r="BX17" i="4"/>
  <c r="BW19" i="4"/>
  <c r="BV17" i="24"/>
  <c r="BU20" i="24"/>
  <c r="BU28" i="33"/>
  <c r="BW21" i="27"/>
  <c r="BT6" i="33"/>
  <c r="BV21" i="5"/>
  <c r="BW17" i="31"/>
  <c r="BV19" i="31"/>
  <c r="BX16" i="7"/>
  <c r="BW18" i="7"/>
  <c r="BX17" i="17"/>
  <c r="BW19" i="17"/>
  <c r="BS16" i="33"/>
  <c r="BU21" i="15"/>
  <c r="BS24" i="33"/>
  <c r="BU21" i="23"/>
  <c r="BR20" i="33"/>
  <c r="BT21" i="19"/>
  <c r="BW17" i="18"/>
  <c r="BV19" i="18"/>
  <c r="BT26" i="33"/>
  <c r="BV21" i="25"/>
  <c r="BY17" i="13"/>
  <c r="BX19" i="13"/>
  <c r="BZ17" i="8"/>
  <c r="BZ19" i="8" s="1"/>
  <c r="BY19" i="8"/>
  <c r="BZ17" i="2"/>
  <c r="BZ19" i="2" s="1"/>
  <c r="BY19" i="2"/>
  <c r="BY17" i="3"/>
  <c r="BX19" i="3"/>
  <c r="BS22" i="33"/>
  <c r="BU21" i="21"/>
  <c r="BT5" i="33"/>
  <c r="BV21" i="4"/>
  <c r="BX21" i="33"/>
  <c r="BZ21" i="20"/>
  <c r="BR25" i="33"/>
  <c r="BT22" i="24"/>
  <c r="BY17" i="32"/>
  <c r="BX19" i="32"/>
  <c r="BW19" i="11"/>
  <c r="BX17" i="11"/>
  <c r="BX17" i="22"/>
  <c r="BW19" i="22"/>
  <c r="BS32" i="33"/>
  <c r="BU21" i="31"/>
  <c r="BX17" i="26"/>
  <c r="BW19" i="26"/>
  <c r="BT8" i="33"/>
  <c r="BV20" i="7"/>
  <c r="BY17" i="29"/>
  <c r="BX19" i="29"/>
  <c r="BX11" i="33"/>
  <c r="BZ22" i="10"/>
  <c r="BT18" i="33"/>
  <c r="BV21" i="17"/>
  <c r="H70" i="34"/>
  <c r="BP36" i="33"/>
  <c r="BS19" i="33"/>
  <c r="BU21" i="18"/>
  <c r="BZ17" i="28"/>
  <c r="BZ19" i="28" s="1"/>
  <c r="BY19" i="28"/>
  <c r="C21" i="16"/>
  <c r="K68" i="34"/>
  <c r="M68" i="34" s="1"/>
  <c r="G68" i="34"/>
  <c r="BU17" i="12"/>
  <c r="BT19" i="12"/>
  <c r="BU14" i="33"/>
  <c r="BW21" i="13"/>
  <c r="BV9" i="33"/>
  <c r="BX21" i="8"/>
  <c r="BX17" i="30"/>
  <c r="BW19" i="30"/>
  <c r="BV3" i="33"/>
  <c r="BX21" i="2"/>
  <c r="BY17" i="9"/>
  <c r="BX19" i="9"/>
  <c r="BU4" i="33"/>
  <c r="BW21" i="3"/>
  <c r="BV19" i="21"/>
  <c r="BW17" i="21"/>
  <c r="BW21" i="33"/>
  <c r="BY21" i="20"/>
  <c r="BU33" i="33"/>
  <c r="BW21" i="32"/>
  <c r="BY17" i="27"/>
  <c r="BX19" i="27"/>
  <c r="BT12" i="33"/>
  <c r="BV21" i="11"/>
  <c r="BX17" i="5"/>
  <c r="BW19" i="5"/>
  <c r="BT23" i="33"/>
  <c r="BV21" i="22"/>
  <c r="BT27" i="33"/>
  <c r="BV21" i="26"/>
  <c r="BU30" i="33"/>
  <c r="BW21" i="29"/>
  <c r="BW11" i="33"/>
  <c r="BY22" i="10"/>
  <c r="BW17" i="15"/>
  <c r="BV19" i="15"/>
  <c r="BW17" i="23"/>
  <c r="BV19" i="23"/>
  <c r="E69" i="34"/>
  <c r="J69" i="34"/>
  <c r="BV17" i="19"/>
  <c r="BU19" i="19"/>
  <c r="BV29" i="33"/>
  <c r="BX21" i="28"/>
  <c r="BX17" i="23" l="1"/>
  <c r="BW19" i="23"/>
  <c r="BY17" i="5"/>
  <c r="BX19" i="5"/>
  <c r="BV28" i="33"/>
  <c r="BX21" i="27"/>
  <c r="BX17" i="21"/>
  <c r="BW19" i="21"/>
  <c r="BY17" i="30"/>
  <c r="BX19" i="30"/>
  <c r="BV17" i="12"/>
  <c r="BU19" i="12"/>
  <c r="BY17" i="33"/>
  <c r="C22" i="16"/>
  <c r="J70" i="34"/>
  <c r="E70" i="34"/>
  <c r="BZ17" i="29"/>
  <c r="BZ19" i="29" s="1"/>
  <c r="BY19" i="29"/>
  <c r="BU27" i="33"/>
  <c r="BW21" i="26"/>
  <c r="BY17" i="11"/>
  <c r="BX19" i="11"/>
  <c r="BZ17" i="32"/>
  <c r="BZ19" i="32" s="1"/>
  <c r="BY19" i="32"/>
  <c r="BV4" i="33"/>
  <c r="BX21" i="3"/>
  <c r="BX3" i="33"/>
  <c r="BZ21" i="2"/>
  <c r="BV14" i="33"/>
  <c r="BX21" i="13"/>
  <c r="BX17" i="18"/>
  <c r="BW19" i="18"/>
  <c r="BU8" i="33"/>
  <c r="BW20" i="7"/>
  <c r="BX17" i="31"/>
  <c r="BW19" i="31"/>
  <c r="BW17" i="24"/>
  <c r="BV20" i="24"/>
  <c r="H71" i="34"/>
  <c r="BQ36" i="33"/>
  <c r="C22" i="10"/>
  <c r="C21" i="20"/>
  <c r="BW17" i="19"/>
  <c r="BV19" i="19"/>
  <c r="BT24" i="33"/>
  <c r="BV21" i="23"/>
  <c r="BX17" i="15"/>
  <c r="BW19" i="15"/>
  <c r="BU6" i="33"/>
  <c r="BW21" i="5"/>
  <c r="BZ17" i="9"/>
  <c r="BZ19" i="9" s="1"/>
  <c r="BY19" i="9"/>
  <c r="BU31" i="33"/>
  <c r="BW21" i="30"/>
  <c r="BR13" i="33"/>
  <c r="BR34" i="33" s="1"/>
  <c r="BT21" i="12"/>
  <c r="BX29" i="33"/>
  <c r="BZ21" i="28"/>
  <c r="BV30" i="33"/>
  <c r="BX21" i="29"/>
  <c r="BY17" i="22"/>
  <c r="BX19" i="22"/>
  <c r="BV33" i="33"/>
  <c r="BX21" i="32"/>
  <c r="BW3" i="33"/>
  <c r="BY21" i="2"/>
  <c r="BX9" i="33"/>
  <c r="BZ21" i="8"/>
  <c r="BT19" i="33"/>
  <c r="BV21" i="18"/>
  <c r="BY17" i="17"/>
  <c r="BX19" i="17"/>
  <c r="BT32" i="33"/>
  <c r="BV21" i="31"/>
  <c r="BS25" i="33"/>
  <c r="BU22" i="24"/>
  <c r="BY17" i="4"/>
  <c r="BX19" i="4"/>
  <c r="BY17" i="25"/>
  <c r="BX19" i="25"/>
  <c r="BS20" i="33"/>
  <c r="BU21" i="19"/>
  <c r="K69" i="34"/>
  <c r="M69" i="34" s="1"/>
  <c r="G69" i="34"/>
  <c r="BT16" i="33"/>
  <c r="BV21" i="15"/>
  <c r="BZ17" i="27"/>
  <c r="BZ19" i="27" s="1"/>
  <c r="BY19" i="27"/>
  <c r="BT22" i="33"/>
  <c r="BV21" i="21"/>
  <c r="BV10" i="33"/>
  <c r="BX21" i="9"/>
  <c r="BW29" i="33"/>
  <c r="BY21" i="28"/>
  <c r="BY17" i="26"/>
  <c r="BX19" i="26"/>
  <c r="BU23" i="33"/>
  <c r="BW21" i="22"/>
  <c r="BU12" i="33"/>
  <c r="BW21" i="11"/>
  <c r="BZ17" i="3"/>
  <c r="BZ19" i="3" s="1"/>
  <c r="BY19" i="3"/>
  <c r="BW9" i="33"/>
  <c r="BY21" i="8"/>
  <c r="BZ17" i="13"/>
  <c r="BZ19" i="13" s="1"/>
  <c r="BY19" i="13"/>
  <c r="BU18" i="33"/>
  <c r="BW21" i="17"/>
  <c r="BY16" i="7"/>
  <c r="BX18" i="7"/>
  <c r="BU5" i="33"/>
  <c r="BW21" i="4"/>
  <c r="BU26" i="33"/>
  <c r="BW21" i="25"/>
  <c r="C21" i="14"/>
  <c r="BY15" i="33" l="1"/>
  <c r="C22" i="14"/>
  <c r="BV8" i="33"/>
  <c r="BX20" i="7"/>
  <c r="BX4" i="33"/>
  <c r="BZ21" i="3"/>
  <c r="BX14" i="33"/>
  <c r="BZ21" i="13"/>
  <c r="BW4" i="33"/>
  <c r="BY21" i="3"/>
  <c r="BV27" i="33"/>
  <c r="BX21" i="26"/>
  <c r="BX28" i="33"/>
  <c r="BZ21" i="27"/>
  <c r="BV5" i="33"/>
  <c r="BX21" i="4"/>
  <c r="BV18" i="33"/>
  <c r="BX21" i="17"/>
  <c r="BX10" i="33"/>
  <c r="BZ21" i="9"/>
  <c r="BU16" i="33"/>
  <c r="BW21" i="15"/>
  <c r="BX17" i="24"/>
  <c r="BW20" i="24"/>
  <c r="BY17" i="18"/>
  <c r="BX19" i="18"/>
  <c r="BV12" i="33"/>
  <c r="BX21" i="11"/>
  <c r="K70" i="34"/>
  <c r="M70" i="34" s="1"/>
  <c r="G70" i="34"/>
  <c r="BV31" i="33"/>
  <c r="BX21" i="30"/>
  <c r="BY17" i="21"/>
  <c r="BX19" i="21"/>
  <c r="BV6" i="33"/>
  <c r="BX21" i="5"/>
  <c r="BY17" i="23"/>
  <c r="BX19" i="23"/>
  <c r="C21" i="2"/>
  <c r="BZ16" i="7"/>
  <c r="BZ18" i="7" s="1"/>
  <c r="BY18" i="7"/>
  <c r="BW14" i="33"/>
  <c r="BY21" i="13"/>
  <c r="BW28" i="33"/>
  <c r="BY21" i="27"/>
  <c r="BZ17" i="25"/>
  <c r="BZ19" i="25" s="1"/>
  <c r="BY19" i="25"/>
  <c r="BZ17" i="22"/>
  <c r="BZ19" i="22" s="1"/>
  <c r="BY19" i="22"/>
  <c r="BR36" i="33"/>
  <c r="H72" i="34"/>
  <c r="BW10" i="33"/>
  <c r="BY21" i="9"/>
  <c r="BX17" i="19"/>
  <c r="BW19" i="19"/>
  <c r="BY11" i="33"/>
  <c r="C23" i="10"/>
  <c r="BT25" i="33"/>
  <c r="BV22" i="24"/>
  <c r="BY17" i="31"/>
  <c r="BX19" i="31"/>
  <c r="BU19" i="33"/>
  <c r="BW21" i="18"/>
  <c r="BX33" i="33"/>
  <c r="BZ21" i="32"/>
  <c r="BX30" i="33"/>
  <c r="BZ21" i="29"/>
  <c r="BW17" i="12"/>
  <c r="BV19" i="12"/>
  <c r="BU22" i="33"/>
  <c r="BW21" i="21"/>
  <c r="BU24" i="33"/>
  <c r="BW21" i="23"/>
  <c r="C21" i="28"/>
  <c r="BZ17" i="26"/>
  <c r="BZ19" i="26" s="1"/>
  <c r="BY19" i="26"/>
  <c r="BV26" i="33"/>
  <c r="BX21" i="25"/>
  <c r="BZ17" i="4"/>
  <c r="BZ19" i="4" s="1"/>
  <c r="BY19" i="4"/>
  <c r="BZ17" i="17"/>
  <c r="BZ19" i="17" s="1"/>
  <c r="BY19" i="17"/>
  <c r="BV23" i="33"/>
  <c r="BX21" i="22"/>
  <c r="BY17" i="15"/>
  <c r="BX19" i="15"/>
  <c r="BT20" i="33"/>
  <c r="BV21" i="19"/>
  <c r="BY21" i="33"/>
  <c r="C22" i="20"/>
  <c r="E71" i="34"/>
  <c r="J71" i="34"/>
  <c r="BU32" i="33"/>
  <c r="BW21" i="31"/>
  <c r="BW33" i="33"/>
  <c r="BY21" i="32"/>
  <c r="BZ17" i="11"/>
  <c r="BZ19" i="11" s="1"/>
  <c r="BY19" i="11"/>
  <c r="BW30" i="33"/>
  <c r="BY21" i="29"/>
  <c r="BS13" i="33"/>
  <c r="BS34" i="33" s="1"/>
  <c r="BU21" i="12"/>
  <c r="BZ17" i="30"/>
  <c r="BZ19" i="30" s="1"/>
  <c r="BY19" i="30"/>
  <c r="BZ17" i="5"/>
  <c r="BZ19" i="5" s="1"/>
  <c r="BY19" i="5"/>
  <c r="C21" i="8"/>
  <c r="C21" i="32" l="1"/>
  <c r="C21" i="27"/>
  <c r="C22" i="27" s="1"/>
  <c r="C21" i="3"/>
  <c r="BW6" i="33"/>
  <c r="BY21" i="5"/>
  <c r="BX31" i="33"/>
  <c r="BZ21" i="30"/>
  <c r="BS36" i="33"/>
  <c r="H73" i="34"/>
  <c r="BW12" i="33"/>
  <c r="BY21" i="11"/>
  <c r="BV16" i="33"/>
  <c r="BX21" i="15"/>
  <c r="BW5" i="33"/>
  <c r="BY21" i="4"/>
  <c r="BX6" i="33"/>
  <c r="BZ21" i="5"/>
  <c r="C21" i="5" s="1"/>
  <c r="BX18" i="33"/>
  <c r="BZ21" i="17"/>
  <c r="BX27" i="33"/>
  <c r="BZ21" i="26"/>
  <c r="BT13" i="33"/>
  <c r="BT34" i="33" s="1"/>
  <c r="BV21" i="12"/>
  <c r="BZ17" i="31"/>
  <c r="BZ19" i="31" s="1"/>
  <c r="BY19" i="31"/>
  <c r="BY17" i="19"/>
  <c r="BX19" i="19"/>
  <c r="E72" i="34"/>
  <c r="J72" i="34"/>
  <c r="BX23" i="33"/>
  <c r="BZ21" i="22"/>
  <c r="BY3" i="33"/>
  <c r="C22" i="2"/>
  <c r="BZ17" i="23"/>
  <c r="BZ19" i="23" s="1"/>
  <c r="BY19" i="23"/>
  <c r="BV22" i="33"/>
  <c r="BX21" i="21"/>
  <c r="BZ17" i="18"/>
  <c r="BZ19" i="18" s="1"/>
  <c r="BY19" i="18"/>
  <c r="BX12" i="33"/>
  <c r="BZ21" i="11"/>
  <c r="C21" i="11" s="1"/>
  <c r="K71" i="34"/>
  <c r="M71" i="34" s="1"/>
  <c r="G71" i="34"/>
  <c r="BZ17" i="15"/>
  <c r="BZ19" i="15" s="1"/>
  <c r="BY19" i="15"/>
  <c r="BW18" i="33"/>
  <c r="BY21" i="17"/>
  <c r="BX5" i="33"/>
  <c r="BZ21" i="4"/>
  <c r="C21" i="4" s="1"/>
  <c r="BW27" i="33"/>
  <c r="BY21" i="26"/>
  <c r="BV32" i="33"/>
  <c r="BX21" i="31"/>
  <c r="BU20" i="33"/>
  <c r="BW21" i="19"/>
  <c r="BW23" i="33"/>
  <c r="BY21" i="22"/>
  <c r="BX26" i="33"/>
  <c r="BZ21" i="25"/>
  <c r="BX8" i="33"/>
  <c r="BZ20" i="7"/>
  <c r="BV24" i="33"/>
  <c r="BX21" i="23"/>
  <c r="BV19" i="33"/>
  <c r="BX21" i="18"/>
  <c r="BY17" i="24"/>
  <c r="BX20" i="24"/>
  <c r="BY28" i="33"/>
  <c r="C21" i="29"/>
  <c r="C21" i="9"/>
  <c r="C21" i="13"/>
  <c r="BY9" i="33"/>
  <c r="C22" i="8"/>
  <c r="BW31" i="33"/>
  <c r="BY21" i="30"/>
  <c r="BY29" i="33"/>
  <c r="C22" i="28"/>
  <c r="BX17" i="12"/>
  <c r="BW19" i="12"/>
  <c r="BY33" i="33"/>
  <c r="C22" i="32"/>
  <c r="BW26" i="33"/>
  <c r="BY21" i="25"/>
  <c r="BW8" i="33"/>
  <c r="BY20" i="7"/>
  <c r="BZ17" i="21"/>
  <c r="BZ19" i="21" s="1"/>
  <c r="BY19" i="21"/>
  <c r="BU25" i="33"/>
  <c r="BW22" i="24"/>
  <c r="BY4" i="33"/>
  <c r="C22" i="3"/>
  <c r="C21" i="25" l="1"/>
  <c r="BW22" i="33"/>
  <c r="BY21" i="21"/>
  <c r="BY17" i="12"/>
  <c r="BX19" i="12"/>
  <c r="BY30" i="33"/>
  <c r="C22" i="29"/>
  <c r="BV25" i="33"/>
  <c r="BX22" i="24"/>
  <c r="BY5" i="33"/>
  <c r="C22" i="4"/>
  <c r="BX24" i="33"/>
  <c r="BZ21" i="23"/>
  <c r="K72" i="34"/>
  <c r="M72" i="34" s="1"/>
  <c r="G72" i="34"/>
  <c r="BW32" i="33"/>
  <c r="BY21" i="31"/>
  <c r="H74" i="34"/>
  <c r="BT36" i="33"/>
  <c r="C20" i="7"/>
  <c r="C21" i="22"/>
  <c r="C21" i="17"/>
  <c r="C21" i="30"/>
  <c r="BU13" i="33"/>
  <c r="BU34" i="33" s="1"/>
  <c r="BW21" i="12"/>
  <c r="BY10" i="33"/>
  <c r="C22" i="9"/>
  <c r="BY26" i="33"/>
  <c r="C22" i="25"/>
  <c r="BX16" i="33"/>
  <c r="BZ21" i="15"/>
  <c r="BY12" i="33"/>
  <c r="C22" i="11"/>
  <c r="BX19" i="33"/>
  <c r="BZ21" i="18"/>
  <c r="BW24" i="33"/>
  <c r="BY21" i="23"/>
  <c r="BZ17" i="19"/>
  <c r="BZ19" i="19" s="1"/>
  <c r="BY19" i="19"/>
  <c r="BY6" i="33"/>
  <c r="C22" i="5"/>
  <c r="BX22" i="33"/>
  <c r="BZ21" i="21"/>
  <c r="C21" i="21" s="1"/>
  <c r="BY14" i="33"/>
  <c r="C22" i="13"/>
  <c r="BZ17" i="24"/>
  <c r="BZ20" i="24" s="1"/>
  <c r="BY20" i="24"/>
  <c r="BW16" i="33"/>
  <c r="BY21" i="15"/>
  <c r="BW19" i="33"/>
  <c r="BY21" i="18"/>
  <c r="BV20" i="33"/>
  <c r="BX21" i="19"/>
  <c r="BX32" i="33"/>
  <c r="BZ21" i="31"/>
  <c r="C21" i="31" s="1"/>
  <c r="J73" i="34"/>
  <c r="E73" i="34"/>
  <c r="C21" i="26"/>
  <c r="K73" i="34" l="1"/>
  <c r="M73" i="34" s="1"/>
  <c r="G73" i="34"/>
  <c r="BX20" i="33"/>
  <c r="BZ21" i="19"/>
  <c r="BY31" i="33"/>
  <c r="C22" i="30"/>
  <c r="BY8" i="33"/>
  <c r="C21" i="7"/>
  <c r="BV13" i="33"/>
  <c r="BV34" i="33" s="1"/>
  <c r="BX21" i="12"/>
  <c r="C21" i="18"/>
  <c r="BY32" i="33"/>
  <c r="C22" i="31"/>
  <c r="BX25" i="33"/>
  <c r="BZ22" i="24"/>
  <c r="BY22" i="33"/>
  <c r="C22" i="21"/>
  <c r="BW20" i="33"/>
  <c r="BY21" i="19"/>
  <c r="BU36" i="33"/>
  <c r="H75" i="34"/>
  <c r="BY23" i="33"/>
  <c r="C22" i="22"/>
  <c r="E74" i="34"/>
  <c r="J74" i="34"/>
  <c r="BY27" i="33"/>
  <c r="C22" i="26"/>
  <c r="BW25" i="33"/>
  <c r="BY22" i="24"/>
  <c r="BY18" i="33"/>
  <c r="C22" i="17"/>
  <c r="BY19" i="12"/>
  <c r="BZ17" i="12"/>
  <c r="BZ19" i="12" s="1"/>
  <c r="C21" i="15"/>
  <c r="C21" i="23"/>
  <c r="BX13" i="33" l="1"/>
  <c r="BX34" i="33" s="1"/>
  <c r="BZ21" i="12"/>
  <c r="K74" i="34"/>
  <c r="M74" i="34" s="1"/>
  <c r="G74" i="34"/>
  <c r="J75" i="34"/>
  <c r="E75" i="34"/>
  <c r="H76" i="34"/>
  <c r="BV36" i="33"/>
  <c r="C22" i="24"/>
  <c r="BY16" i="33"/>
  <c r="C22" i="15"/>
  <c r="C21" i="19"/>
  <c r="BY24" i="33"/>
  <c r="C22" i="23"/>
  <c r="BW13" i="33"/>
  <c r="BW34" i="33" s="1"/>
  <c r="BY21" i="12"/>
  <c r="BY19" i="33"/>
  <c r="C22" i="18"/>
  <c r="H77" i="34" l="1"/>
  <c r="BW36" i="33"/>
  <c r="BY20" i="33"/>
  <c r="C22" i="19"/>
  <c r="BY25" i="33"/>
  <c r="C23" i="24"/>
  <c r="K75" i="34"/>
  <c r="M75" i="34" s="1"/>
  <c r="G75" i="34"/>
  <c r="J76" i="34"/>
  <c r="E76" i="34"/>
  <c r="H78" i="34"/>
  <c r="BX36" i="33"/>
  <c r="C21" i="12"/>
  <c r="D37" i="33" l="1"/>
  <c r="J39" i="33" s="1"/>
  <c r="BY13" i="33"/>
  <c r="C22" i="12"/>
  <c r="K76" i="34"/>
  <c r="M76" i="34" s="1"/>
  <c r="M79" i="34" s="1"/>
  <c r="G76" i="34"/>
  <c r="E77" i="34"/>
  <c r="G77" i="34" s="1"/>
  <c r="J77" i="34"/>
  <c r="J78" i="34"/>
  <c r="E78" i="34"/>
  <c r="G78" i="34" s="1"/>
  <c r="BY36" i="33"/>
  <c r="G79" i="34" l="1"/>
  <c r="J79" i="34"/>
</calcChain>
</file>

<file path=xl/sharedStrings.xml><?xml version="1.0" encoding="utf-8"?>
<sst xmlns="http://schemas.openxmlformats.org/spreadsheetml/2006/main" count="701" uniqueCount="181">
  <si>
    <t>Вермишель</t>
  </si>
  <si>
    <t>Люля полуфаб-т (шт)</t>
  </si>
  <si>
    <t>Котлета полуф-т (шт)</t>
  </si>
  <si>
    <t>Какао (Фунтик) (шт)</t>
  </si>
  <si>
    <t>Какао порошок</t>
  </si>
  <si>
    <t>Кисель фруктовый</t>
  </si>
  <si>
    <t>Макароны</t>
  </si>
  <si>
    <t>Тефтели полуф-т (шт)</t>
  </si>
  <si>
    <t>Масло растительное</t>
  </si>
  <si>
    <t>Сахар</t>
  </si>
  <si>
    <t>Соль иодир.</t>
  </si>
  <si>
    <t>Сухофрукты</t>
  </si>
  <si>
    <t>Чай</t>
  </si>
  <si>
    <t>Яйцо куриное (штук)</t>
  </si>
  <si>
    <t>Вафли</t>
  </si>
  <si>
    <t>Кексы бездрожжевые (шт)</t>
  </si>
  <si>
    <t>Печенье</t>
  </si>
  <si>
    <t>Пряники</t>
  </si>
  <si>
    <t>Горошек зеленый 0,7 кг.</t>
  </si>
  <si>
    <t>Икра кабачковая 0,7 кг.</t>
  </si>
  <si>
    <t>Огурцы маринованые</t>
  </si>
  <si>
    <t>Мука высшего сорт</t>
  </si>
  <si>
    <t>Помидоры маринованые</t>
  </si>
  <si>
    <t>Сок фруктовый светлый</t>
  </si>
  <si>
    <t>Сок фруктовый с мякотью</t>
  </si>
  <si>
    <t>Томатная паста</t>
  </si>
  <si>
    <t>Конфеты карамель</t>
  </si>
  <si>
    <t>Конфеты глазированные</t>
  </si>
  <si>
    <t>Крупа гороховая</t>
  </si>
  <si>
    <t>Крупа гречневая</t>
  </si>
  <si>
    <t>Крупа кукурузная</t>
  </si>
  <si>
    <t>Крупа манная</t>
  </si>
  <si>
    <t>Крупа овсяная</t>
  </si>
  <si>
    <t>Крупа перловая</t>
  </si>
  <si>
    <t>Крупа пшеничная</t>
  </si>
  <si>
    <t>Крупа пшено шлифованное</t>
  </si>
  <si>
    <t>Крупа рисовая</t>
  </si>
  <si>
    <t>Крупа ячневая</t>
  </si>
  <si>
    <t>Чечевица</t>
  </si>
  <si>
    <t>Фасоль</t>
  </si>
  <si>
    <t>Йогурт</t>
  </si>
  <si>
    <t>Кефир</t>
  </si>
  <si>
    <t>Масло сливочное</t>
  </si>
  <si>
    <t>Молоко разливное</t>
  </si>
  <si>
    <t>Молоко вупаковке пастер</t>
  </si>
  <si>
    <t>Сгущенное молоко (банка)</t>
  </si>
  <si>
    <t>Сметана</t>
  </si>
  <si>
    <t>Сыр Российский</t>
  </si>
  <si>
    <t>Творог</t>
  </si>
  <si>
    <t>Куры охлажденные</t>
  </si>
  <si>
    <t>Мясо говядины в/с</t>
  </si>
  <si>
    <t>Фарш говяжий</t>
  </si>
  <si>
    <t>Сосиски</t>
  </si>
  <si>
    <t>Рыба свежая</t>
  </si>
  <si>
    <t>Рыба мороженая</t>
  </si>
  <si>
    <t>Зелень разная (пуч.)</t>
  </si>
  <si>
    <t>Голубцы полуфаб-т (шт)</t>
  </si>
  <si>
    <t>Капуста</t>
  </si>
  <si>
    <t>Картофель</t>
  </si>
  <si>
    <t>Лук репчатый</t>
  </si>
  <si>
    <t>Морковь</t>
  </si>
  <si>
    <t>Огурцы свежие</t>
  </si>
  <si>
    <t>Помидоры свежие</t>
  </si>
  <si>
    <t>Свекла столовая</t>
  </si>
  <si>
    <t>Чеснок</t>
  </si>
  <si>
    <t>Апельсины</t>
  </si>
  <si>
    <t>Бананы</t>
  </si>
  <si>
    <t>Груши</t>
  </si>
  <si>
    <t>Лимон (кг.)</t>
  </si>
  <si>
    <t>Мандарины</t>
  </si>
  <si>
    <t>Яблоки</t>
  </si>
  <si>
    <t>Хлеб</t>
  </si>
  <si>
    <t>Изюм</t>
  </si>
  <si>
    <t>Зефир в шоколаде (шт.)</t>
  </si>
  <si>
    <t>Цена (руб.)</t>
  </si>
  <si>
    <t>Октябрь 2020 г.</t>
  </si>
  <si>
    <t>МКОУ " ________________  СОШ"</t>
  </si>
  <si>
    <t>МЕНЮ-ТРЕБОВАНИЕ</t>
  </si>
  <si>
    <t>на выдачу продуктов питания</t>
  </si>
  <si>
    <t>Четверг</t>
  </si>
  <si>
    <t>Наименование блюда</t>
  </si>
  <si>
    <t>Количество продуктов питания, подлежащих закладке на одного человека (гр. шт.)</t>
  </si>
  <si>
    <t>Рассольник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</si>
  <si>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</si>
  <si>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</si>
  <si>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</si>
  <si>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</si>
  <si>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Количество детей</t>
  </si>
  <si>
    <t>Итого  к выдаче</t>
  </si>
  <si>
    <t>На сумму (руб.)</t>
  </si>
  <si>
    <t>Итого на 1 чел. (руб.)</t>
  </si>
  <si>
    <t>Продукты выдал кладовщик _________________</t>
  </si>
  <si>
    <t>Продукты принял повар ___________________</t>
  </si>
  <si>
    <t>Пятница</t>
  </si>
  <si>
    <t>Суп с макаронами и курицей</t>
  </si>
  <si>
    <t xml:space="preserve">Голубцы с пшеничной крупой </t>
  </si>
  <si>
    <t>Яйцо отварное</t>
  </si>
  <si>
    <t>Икра кабачковая</t>
  </si>
  <si>
    <t xml:space="preserve">Сок осветленный </t>
  </si>
  <si>
    <t>Суббота</t>
  </si>
  <si>
    <t>Суп молочный с рисом</t>
  </si>
  <si>
    <t xml:space="preserve">Хлеб </t>
  </si>
  <si>
    <t xml:space="preserve">Каша кукурузная с тефтелями </t>
  </si>
  <si>
    <t xml:space="preserve">Чай с сахаром </t>
  </si>
  <si>
    <t>Воскресенье</t>
  </si>
  <si>
    <t>Понедельник</t>
  </si>
  <si>
    <t xml:space="preserve">Борщ с капустой и картофелем </t>
  </si>
  <si>
    <t>Каша гречневая с люля</t>
  </si>
  <si>
    <t>Сок с мякотью</t>
  </si>
  <si>
    <t>Вторник</t>
  </si>
  <si>
    <t>Суп гороховый с курицей</t>
  </si>
  <si>
    <t>Макароны с котлетой</t>
  </si>
  <si>
    <t>Салат свекольный</t>
  </si>
  <si>
    <t>Яблоко</t>
  </si>
  <si>
    <t>Какао</t>
  </si>
  <si>
    <t>Среда</t>
  </si>
  <si>
    <t>Суп картофельный с курицей</t>
  </si>
  <si>
    <t>Каша пшеничная с сосиской</t>
  </si>
  <si>
    <t>Салат с капустой</t>
  </si>
  <si>
    <t>Суп рыбный</t>
  </si>
  <si>
    <t xml:space="preserve">Омлет натуральный с сосиской </t>
  </si>
  <si>
    <t xml:space="preserve">Салат из зеленого горошка </t>
  </si>
  <si>
    <t xml:space="preserve">Печенье </t>
  </si>
  <si>
    <t>Птяница</t>
  </si>
  <si>
    <t>Суп крестьянский с ячневой крупой</t>
  </si>
  <si>
    <t>Рис рыссыпчатый с тефтелями</t>
  </si>
  <si>
    <t xml:space="preserve">Соус сметанно-томатный </t>
  </si>
  <si>
    <t xml:space="preserve">Винегрет овощной </t>
  </si>
  <si>
    <t xml:space="preserve">Пряник </t>
  </si>
  <si>
    <t xml:space="preserve">Суббота </t>
  </si>
  <si>
    <t>Суп молочный с вермешелью</t>
  </si>
  <si>
    <t>Каша рисовая рассыпчатая с фруктами</t>
  </si>
  <si>
    <t>Кефир с сахаром</t>
  </si>
  <si>
    <t>Зефир</t>
  </si>
  <si>
    <t xml:space="preserve">Груша </t>
  </si>
  <si>
    <t>Суп харчо с курицей</t>
  </si>
  <si>
    <t xml:space="preserve">Каша кукурузная с голубцом </t>
  </si>
  <si>
    <t xml:space="preserve">Салат морковно-яблочный со сметаной </t>
  </si>
  <si>
    <t xml:space="preserve">Какао с молоком </t>
  </si>
  <si>
    <t>Суп картофельный с макаронами</t>
  </si>
  <si>
    <t>Рыба тушенная с овощами</t>
  </si>
  <si>
    <t xml:space="preserve">Салат из свеклы с зеленым горошком </t>
  </si>
  <si>
    <t xml:space="preserve">Среда </t>
  </si>
  <si>
    <t xml:space="preserve">Макароны с сыром </t>
  </si>
  <si>
    <r>
      <t xml:space="preserve">Накопительная ведомость 
за </t>
    </r>
    <r>
      <rPr>
        <b/>
        <sz val="18"/>
        <color rgb="FFC00000"/>
        <rFont val="Calibri"/>
      </rPr>
      <t xml:space="preserve">октябрь </t>
    </r>
    <r>
      <rPr>
        <b/>
        <sz val="18"/>
        <color theme="1"/>
        <rFont val="Calibri"/>
      </rPr>
      <t>2020 года 
МКОУ " ________________  СОШ"</t>
    </r>
  </si>
  <si>
    <t>Дни месяца</t>
  </si>
  <si>
    <t>Сумма в день</t>
  </si>
  <si>
    <t>Кол-во</t>
  </si>
  <si>
    <t>Сумма за месяц</t>
  </si>
  <si>
    <t>ИТОГО:</t>
  </si>
  <si>
    <t>Детодней:</t>
  </si>
  <si>
    <t>Сумма на 1 ребенка в день:</t>
  </si>
  <si>
    <r>
      <t xml:space="preserve">ОТЧЕТ о движении материальных ценностей за </t>
    </r>
    <r>
      <rPr>
        <b/>
        <sz val="14"/>
        <color rgb="FFC00000"/>
        <rFont val="Calibri"/>
      </rPr>
      <t>октябрь</t>
    </r>
    <r>
      <rPr>
        <b/>
        <sz val="14"/>
        <color theme="1"/>
        <rFont val="Calibri"/>
      </rPr>
      <t xml:space="preserve"> 2020 года 
МКОУ " ________________  СОШ"</t>
    </r>
  </si>
  <si>
    <t>Сальдо на начало месяца</t>
  </si>
  <si>
    <t>Приход за месяц</t>
  </si>
  <si>
    <t>Расход за месяц</t>
  </si>
  <si>
    <t>Сальдо на конец месяца</t>
  </si>
  <si>
    <t>Цена</t>
  </si>
  <si>
    <t>Сумма</t>
  </si>
  <si>
    <t xml:space="preserve">Детей обычно </t>
  </si>
  <si>
    <t>Детей в субботу</t>
  </si>
  <si>
    <r>
      <t xml:space="preserve">Для изменения количества детей за все дни  (за исключением субботы ) - введите значение в левый столбец(" детей обычно") . Для изменения количества детей в субботу введите значение в правый столбец("детей в субботу") . </t>
    </r>
    <r>
      <rPr>
        <b/>
        <sz val="11"/>
        <color theme="1"/>
        <rFont val="Calibri"/>
        <family val="2"/>
        <charset val="204"/>
        <scheme val="minor"/>
      </rPr>
      <t xml:space="preserve">Внимание !  </t>
    </r>
    <r>
      <rPr>
        <sz val="11"/>
        <color theme="1"/>
        <rFont val="Arial"/>
      </rPr>
      <t xml:space="preserve">При вводе данных в соотвествующие колонны  меняется количество детей всех дней . Если вам нужно изменить количество в конкретный день - перейдите непосредсвенно на лист нужного дня и поменяйте значение вручную . </t>
    </r>
  </si>
  <si>
    <t xml:space="preserve"> </t>
  </si>
  <si>
    <t xml:space="preserve"> " ####### " - при введении числа </t>
  </si>
  <si>
    <t>Эта ошибка говорит о нехватке места в ячейке, решается очень просто: на "главной" есть опция "формат".</t>
  </si>
  <si>
    <t xml:space="preserve">Затем найдите автоподбор ширины столбца . Готово </t>
  </si>
  <si>
    <t>Частая ошибка</t>
  </si>
  <si>
    <t xml:space="preserve">Вводя значения в эти столбы вы изменяете число детей на все дни </t>
  </si>
  <si>
    <t xml:space="preserve">Понедельник </t>
  </si>
  <si>
    <t>МКОУ " Новосеребряковская СОШ"</t>
  </si>
  <si>
    <t>МКОУ " Новосеребряковская  СОШ"</t>
  </si>
  <si>
    <t>МКОУ " Новосеребряковская   СОШ"</t>
  </si>
  <si>
    <t>МКОУ "Новосеребряковская  СОШ"</t>
  </si>
  <si>
    <t>МКОУ "Новосеребряковская   СОШ"</t>
  </si>
  <si>
    <t>МКОУ "Новосеребряковская_  СОШ"</t>
  </si>
  <si>
    <t>МКОУ " _Новосеребряковская_______________  СОШ"</t>
  </si>
  <si>
    <t>МКОУ " _Новосеребряковская_  СОШ"</t>
  </si>
  <si>
    <t>МКОУ " Новосеребряковская________________  СОШ"</t>
  </si>
  <si>
    <t>МКОУ " Новосеребряковская_  СОШ"</t>
  </si>
  <si>
    <t>ноябрь</t>
  </si>
  <si>
    <t>МКОУ " Новосеребряковская__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</si>
</sst>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\ &quot;₽&quot;"/>
    <numFmt numFmtId="165" formatCode="0.0"/>
    <numFmt numFmtId="166" formatCode="0.000"/>
    <numFmt numFmtId="167" formatCode="0.0000"/>
    <numFmt numFmtId="168" formatCode="[$-419]d\ mmm"/>
    <numFmt numFmtId="169" formatCode="#,##0.000\ &quot;₽&quot;"/>
  </numFmts>
  <fonts count="38" x14ac:knownFonts="1">
    <font>
      <sz val="11"/>
      <color theme="1"/>
      <name val="Arial"/>
    </font>
    <font>
      <sz val="11"/>
      <color theme="1"/>
      <name val="Times New Roman"/>
    </font>
    <font>
      <sz val="16"/>
      <color theme="1"/>
      <name val="Times New Roman"/>
    </font>
    <font>
      <b/>
      <sz val="16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u/>
      <sz val="12"/>
      <color theme="1"/>
      <name val="Times New Roman"/>
    </font>
    <font>
      <b/>
      <sz val="11"/>
      <color theme="1"/>
      <name val="Times New Roman"/>
    </font>
    <font>
      <sz val="11"/>
      <name val="Arial"/>
    </font>
    <font>
      <sz val="11"/>
      <color theme="1"/>
      <name val="Calibri"/>
    </font>
    <font>
      <b/>
      <sz val="15"/>
      <color rgb="FF1F497D"/>
      <name val="Times New Roman"/>
    </font>
    <font>
      <i/>
      <sz val="11"/>
      <color theme="1"/>
      <name val="Times New Roman"/>
    </font>
    <font>
      <sz val="12"/>
      <color theme="1"/>
      <name val="Times New Roman"/>
    </font>
    <font>
      <b/>
      <sz val="14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  <font>
      <b/>
      <sz val="16"/>
      <color theme="1"/>
      <name val="Calibri"/>
    </font>
    <font>
      <b/>
      <sz val="11"/>
      <color theme="1"/>
      <name val="Calibri"/>
    </font>
    <font>
      <i/>
      <sz val="11"/>
      <color theme="1"/>
      <name val="Calibri"/>
    </font>
    <font>
      <b/>
      <sz val="18"/>
      <color theme="1"/>
      <name val="Calibri"/>
    </font>
    <font>
      <sz val="11"/>
      <color rgb="FFFF0000"/>
      <name val="Calibri"/>
    </font>
    <font>
      <sz val="16"/>
      <color theme="1"/>
      <name val="Calibri"/>
    </font>
    <font>
      <b/>
      <sz val="11"/>
      <color rgb="FFC00000"/>
      <name val="Calibri"/>
    </font>
    <font>
      <sz val="11"/>
      <color rgb="FFC00000"/>
      <name val="Calibri"/>
    </font>
    <font>
      <b/>
      <sz val="12"/>
      <color rgb="FFFF0000"/>
      <name val="Times New Roman"/>
    </font>
    <font>
      <b/>
      <sz val="16"/>
      <color rgb="FFFF0000"/>
      <name val="Calibri"/>
    </font>
    <font>
      <sz val="11"/>
      <color rgb="FF000000"/>
      <name val="Calibri"/>
    </font>
    <font>
      <b/>
      <sz val="18"/>
      <color rgb="FFC00000"/>
      <name val="Calibri"/>
    </font>
    <font>
      <b/>
      <sz val="14"/>
      <color rgb="FFC00000"/>
      <name val="Calibri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00B05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3" fillId="0" borderId="10" applyNumberFormat="0" applyFill="0" applyAlignment="0" applyProtection="0"/>
  </cellStyleXfs>
  <cellXfs count="179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textRotation="90"/>
    </xf>
    <xf numFmtId="0" fontId="2" fillId="0" borderId="0" xfId="0" applyFont="1"/>
    <xf numFmtId="0" fontId="2" fillId="3" borderId="2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7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9" fillId="0" borderId="0" xfId="0" applyFont="1"/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6" fontId="1" fillId="0" borderId="1" xfId="0" applyNumberFormat="1" applyFont="1" applyBorder="1"/>
    <xf numFmtId="166" fontId="1" fillId="3" borderId="1" xfId="0" applyNumberFormat="1" applyFont="1" applyFill="1" applyBorder="1"/>
    <xf numFmtId="167" fontId="1" fillId="3" borderId="1" xfId="0" applyNumberFormat="1" applyFont="1" applyFill="1" applyBorder="1"/>
    <xf numFmtId="164" fontId="11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/>
    <xf numFmtId="2" fontId="1" fillId="3" borderId="1" xfId="0" applyNumberFormat="1" applyFont="1" applyFill="1" applyBorder="1"/>
    <xf numFmtId="2" fontId="7" fillId="3" borderId="2" xfId="0" applyNumberFormat="1" applyFont="1" applyFill="1" applyBorder="1" applyAlignment="1">
      <alignment horizontal="left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67" fontId="7" fillId="3" borderId="1" xfId="0" applyNumberFormat="1" applyFont="1" applyFill="1" applyBorder="1" applyAlignment="1">
      <alignment horizontal="left"/>
    </xf>
    <xf numFmtId="167" fontId="7" fillId="3" borderId="2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center" textRotation="90" wrapText="1"/>
    </xf>
    <xf numFmtId="0" fontId="7" fillId="0" borderId="9" xfId="0" applyFont="1" applyBorder="1" applyAlignment="1">
      <alignment horizontal="left" vertical="center"/>
    </xf>
    <xf numFmtId="167" fontId="1" fillId="0" borderId="1" xfId="0" applyNumberFormat="1" applyFont="1" applyBorder="1"/>
    <xf numFmtId="167" fontId="1" fillId="0" borderId="0" xfId="0" applyNumberFormat="1" applyFont="1"/>
    <xf numFmtId="0" fontId="7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166" fontId="9" fillId="0" borderId="1" xfId="0" applyNumberFormat="1" applyFont="1" applyBorder="1"/>
    <xf numFmtId="166" fontId="9" fillId="3" borderId="1" xfId="0" applyNumberFormat="1" applyFont="1" applyFill="1" applyBorder="1"/>
    <xf numFmtId="167" fontId="9" fillId="3" borderId="1" xfId="0" applyNumberFormat="1" applyFont="1" applyFill="1" applyBorder="1"/>
    <xf numFmtId="164" fontId="18" fillId="3" borderId="1" xfId="0" applyNumberFormat="1" applyFont="1" applyFill="1" applyBorder="1"/>
    <xf numFmtId="2" fontId="17" fillId="3" borderId="1" xfId="0" applyNumberFormat="1" applyFont="1" applyFill="1" applyBorder="1" applyAlignment="1">
      <alignment horizontal="left"/>
    </xf>
    <xf numFmtId="2" fontId="9" fillId="0" borderId="1" xfId="0" applyNumberFormat="1" applyFont="1" applyBorder="1"/>
    <xf numFmtId="2" fontId="9" fillId="3" borderId="1" xfId="0" applyNumberFormat="1" applyFont="1" applyFill="1" applyBorder="1"/>
    <xf numFmtId="2" fontId="17" fillId="3" borderId="2" xfId="0" applyNumberFormat="1" applyFont="1" applyFill="1" applyBorder="1" applyAlignment="1">
      <alignment horizontal="left"/>
    </xf>
    <xf numFmtId="0" fontId="17" fillId="0" borderId="9" xfId="0" applyFont="1" applyBorder="1" applyAlignment="1">
      <alignment vertical="center"/>
    </xf>
    <xf numFmtId="0" fontId="16" fillId="0" borderId="0" xfId="0" applyFont="1"/>
    <xf numFmtId="167" fontId="9" fillId="0" borderId="1" xfId="0" applyNumberFormat="1" applyFont="1" applyBorder="1"/>
    <xf numFmtId="0" fontId="16" fillId="0" borderId="0" xfId="0" applyFont="1" applyAlignment="1">
      <alignment horizontal="left" vertical="center"/>
    </xf>
    <xf numFmtId="167" fontId="17" fillId="3" borderId="1" xfId="0" applyNumberFormat="1" applyFont="1" applyFill="1" applyBorder="1" applyAlignment="1">
      <alignment horizontal="left"/>
    </xf>
    <xf numFmtId="0" fontId="17" fillId="0" borderId="8" xfId="0" applyFont="1" applyBorder="1" applyAlignment="1">
      <alignment vertical="center"/>
    </xf>
    <xf numFmtId="0" fontId="20" fillId="0" borderId="1" xfId="0" applyFont="1" applyBorder="1"/>
    <xf numFmtId="0" fontId="3" fillId="0" borderId="1" xfId="0" applyFont="1" applyBorder="1" applyAlignment="1">
      <alignment horizontal="center" textRotation="90" wrapText="1"/>
    </xf>
    <xf numFmtId="0" fontId="21" fillId="0" borderId="1" xfId="0" applyFont="1" applyBorder="1" applyAlignment="1">
      <alignment textRotation="90" wrapText="1"/>
    </xf>
    <xf numFmtId="168" fontId="9" fillId="0" borderId="8" xfId="0" applyNumberFormat="1" applyFont="1" applyBorder="1" applyAlignment="1">
      <alignment vertical="center"/>
    </xf>
    <xf numFmtId="2" fontId="22" fillId="0" borderId="1" xfId="0" applyNumberFormat="1" applyFont="1" applyBorder="1"/>
    <xf numFmtId="2" fontId="17" fillId="0" borderId="1" xfId="0" applyNumberFormat="1" applyFont="1" applyBorder="1"/>
    <xf numFmtId="0" fontId="22" fillId="0" borderId="8" xfId="0" applyFont="1" applyBorder="1"/>
    <xf numFmtId="167" fontId="23" fillId="0" borderId="1" xfId="0" applyNumberFormat="1" applyFont="1" applyBorder="1"/>
    <xf numFmtId="0" fontId="23" fillId="0" borderId="1" xfId="0" applyFont="1" applyBorder="1"/>
    <xf numFmtId="0" fontId="17" fillId="0" borderId="8" xfId="0" applyFont="1" applyBorder="1"/>
    <xf numFmtId="1" fontId="18" fillId="3" borderId="1" xfId="0" applyNumberFormat="1" applyFont="1" applyFill="1" applyBorder="1"/>
    <xf numFmtId="0" fontId="17" fillId="0" borderId="1" xfId="0" applyFont="1" applyBorder="1" applyAlignment="1">
      <alignment vertical="top" wrapText="1"/>
    </xf>
    <xf numFmtId="166" fontId="17" fillId="0" borderId="1" xfId="0" applyNumberFormat="1" applyFont="1" applyBorder="1" applyAlignment="1">
      <alignment textRotation="90"/>
    </xf>
    <xf numFmtId="2" fontId="24" fillId="0" borderId="1" xfId="0" applyNumberFormat="1" applyFont="1" applyBorder="1" applyAlignment="1">
      <alignment horizontal="center" textRotation="90"/>
    </xf>
    <xf numFmtId="4" fontId="25" fillId="0" borderId="0" xfId="0" applyNumberFormat="1" applyFont="1"/>
    <xf numFmtId="0" fontId="14" fillId="0" borderId="11" xfId="0" applyFont="1" applyBorder="1" applyAlignment="1">
      <alignment vertical="center"/>
    </xf>
    <xf numFmtId="164" fontId="13" fillId="0" borderId="11" xfId="0" applyNumberFormat="1" applyFont="1" applyBorder="1" applyAlignment="1">
      <alignment vertical="center"/>
    </xf>
    <xf numFmtId="0" fontId="26" fillId="0" borderId="0" xfId="0" applyFont="1"/>
    <xf numFmtId="0" fontId="9" fillId="3" borderId="1" xfId="0" applyFont="1" applyFill="1" applyBorder="1"/>
    <xf numFmtId="0" fontId="14" fillId="0" borderId="1" xfId="0" applyFont="1" applyBorder="1"/>
    <xf numFmtId="164" fontId="9" fillId="3" borderId="1" xfId="0" applyNumberFormat="1" applyFont="1" applyFill="1" applyBorder="1"/>
    <xf numFmtId="169" fontId="9" fillId="3" borderId="1" xfId="0" applyNumberFormat="1" applyFont="1" applyFill="1" applyBorder="1"/>
    <xf numFmtId="164" fontId="14" fillId="4" borderId="1" xfId="0" applyNumberFormat="1" applyFont="1" applyFill="1" applyBorder="1"/>
    <xf numFmtId="164" fontId="17" fillId="3" borderId="1" xfId="0" applyNumberFormat="1" applyFont="1" applyFill="1" applyBorder="1"/>
    <xf numFmtId="0" fontId="0" fillId="0" borderId="2" xfId="0" applyBorder="1"/>
    <xf numFmtId="0" fontId="9" fillId="6" borderId="1" xfId="0" applyFont="1" applyFill="1" applyBorder="1"/>
    <xf numFmtId="164" fontId="9" fillId="6" borderId="1" xfId="0" applyNumberFormat="1" applyFont="1" applyFill="1" applyBorder="1"/>
    <xf numFmtId="169" fontId="9" fillId="6" borderId="1" xfId="0" applyNumberFormat="1" applyFont="1" applyFill="1" applyBorder="1"/>
    <xf numFmtId="164" fontId="17" fillId="7" borderId="1" xfId="0" applyNumberFormat="1" applyFont="1" applyFill="1" applyBorder="1"/>
    <xf numFmtId="167" fontId="9" fillId="7" borderId="1" xfId="0" applyNumberFormat="1" applyFont="1" applyFill="1" applyBorder="1"/>
    <xf numFmtId="169" fontId="17" fillId="3" borderId="1" xfId="0" applyNumberFormat="1" applyFont="1" applyFill="1" applyBorder="1"/>
    <xf numFmtId="0" fontId="33" fillId="0" borderId="10" xfId="1" applyAlignment="1">
      <alignment horizontal="left"/>
    </xf>
    <xf numFmtId="0" fontId="33" fillId="0" borderId="10" xfId="1" applyAlignment="1">
      <alignment horizontal="center"/>
    </xf>
    <xf numFmtId="0" fontId="35" fillId="0" borderId="2" xfId="0" applyFont="1" applyBorder="1" applyAlignment="1">
      <alignment wrapText="1"/>
    </xf>
    <xf numFmtId="0" fontId="0" fillId="0" borderId="21" xfId="0" applyBorder="1"/>
    <xf numFmtId="0" fontId="0" fillId="0" borderId="14" xfId="0" applyBorder="1"/>
    <xf numFmtId="0" fontId="0" fillId="0" borderId="23" xfId="0" applyBorder="1"/>
    <xf numFmtId="0" fontId="0" fillId="0" borderId="22" xfId="0" applyBorder="1"/>
    <xf numFmtId="0" fontId="0" fillId="0" borderId="15" xfId="0" applyBorder="1"/>
    <xf numFmtId="0" fontId="0" fillId="0" borderId="24" xfId="0" applyBorder="1"/>
    <xf numFmtId="0" fontId="0" fillId="0" borderId="16" xfId="0" applyBorder="1"/>
    <xf numFmtId="0" fontId="35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7" fillId="0" borderId="2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4" fillId="0" borderId="2" xfId="0" applyFont="1" applyBorder="1" applyAlignment="1">
      <alignment horizontal="center"/>
    </xf>
    <xf numFmtId="0" fontId="36" fillId="0" borderId="2" xfId="0" applyFont="1" applyBorder="1" applyAlignment="1">
      <alignment horizontal="center" wrapText="1"/>
    </xf>
    <xf numFmtId="0" fontId="30" fillId="5" borderId="13" xfId="0" applyFont="1" applyFill="1" applyBorder="1" applyAlignment="1">
      <alignment horizontal="center" vertical="center" wrapText="1"/>
    </xf>
    <xf numFmtId="0" fontId="30" fillId="5" borderId="21" xfId="0" applyFont="1" applyFill="1" applyBorder="1" applyAlignment="1">
      <alignment horizontal="center" vertical="center" wrapText="1"/>
    </xf>
    <xf numFmtId="0" fontId="30" fillId="5" borderId="22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31" fillId="5" borderId="2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7" xfId="0" applyFont="1" applyBorder="1"/>
    <xf numFmtId="0" fontId="7" fillId="0" borderId="5" xfId="0" applyFont="1" applyBorder="1" applyAlignment="1">
      <alignment horizontal="center" wrapText="1"/>
    </xf>
    <xf numFmtId="0" fontId="8" fillId="0" borderId="6" xfId="0" applyFont="1" applyBorder="1"/>
    <xf numFmtId="0" fontId="7" fillId="0" borderId="8" xfId="0" applyFont="1" applyBorder="1" applyAlignment="1">
      <alignment horizontal="left" vertical="center"/>
    </xf>
    <xf numFmtId="0" fontId="8" fillId="0" borderId="9" xfId="0" applyFont="1" applyBorder="1"/>
    <xf numFmtId="0" fontId="1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17" xfId="0" applyFont="1" applyBorder="1"/>
    <xf numFmtId="0" fontId="8" fillId="0" borderId="18" xfId="0" applyFont="1" applyBorder="1"/>
    <xf numFmtId="0" fontId="7" fillId="0" borderId="19" xfId="0" applyFont="1" applyBorder="1" applyAlignment="1">
      <alignment horizontal="left" vertical="center"/>
    </xf>
    <xf numFmtId="0" fontId="8" fillId="0" borderId="20" xfId="0" applyFont="1" applyBorder="1"/>
    <xf numFmtId="0" fontId="7" fillId="0" borderId="5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17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17" fontId="14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7" fontId="5" fillId="0" borderId="0" xfId="0" applyNumberFormat="1" applyFont="1" applyAlignment="1">
      <alignment horizontal="left"/>
    </xf>
    <xf numFmtId="0" fontId="9" fillId="0" borderId="8" xfId="0" applyFont="1" applyBorder="1" applyAlignment="1">
      <alignment horizontal="center"/>
    </xf>
    <xf numFmtId="0" fontId="8" fillId="0" borderId="11" xfId="0" applyFont="1" applyBorder="1"/>
    <xf numFmtId="0" fontId="17" fillId="0" borderId="3" xfId="0" applyFont="1" applyBorder="1" applyAlignment="1">
      <alignment horizontal="right" vertical="center" wrapText="1"/>
    </xf>
    <xf numFmtId="0" fontId="8" fillId="0" borderId="12" xfId="0" applyFont="1" applyBorder="1"/>
    <xf numFmtId="164" fontId="13" fillId="0" borderId="11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right" vertical="center"/>
    </xf>
    <xf numFmtId="164" fontId="13" fillId="0" borderId="8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 wrapText="1"/>
    </xf>
  </cellXfs>
  <cellStyles count="2">
    <cellStyle name="Заголовок 1" xfId="1" builtinId="16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10</xdr:row>
      <xdr:rowOff>180975</xdr:rowOff>
    </xdr:from>
    <xdr:to>
      <xdr:col>11</xdr:col>
      <xdr:colOff>228600</xdr:colOff>
      <xdr:row>15</xdr:row>
      <xdr:rowOff>28574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1000"/>
        </a:blip>
        <a:srcRect/>
        <a:stretch>
          <a:fillRect/>
        </a:stretch>
      </xdr:blipFill>
      <xdr:spPr bwMode="auto">
        <a:xfrm>
          <a:off x="4829175" y="2105025"/>
          <a:ext cx="2105025" cy="78104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13</xdr:col>
      <xdr:colOff>238125</xdr:colOff>
      <xdr:row>12</xdr:row>
      <xdr:rowOff>161925</xdr:rowOff>
    </xdr:from>
    <xdr:to>
      <xdr:col>17</xdr:col>
      <xdr:colOff>161925</xdr:colOff>
      <xdr:row>16</xdr:row>
      <xdr:rowOff>133350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53525" y="2362200"/>
          <a:ext cx="2667000" cy="704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219075</xdr:colOff>
      <xdr:row>19</xdr:row>
      <xdr:rowOff>85725</xdr:rowOff>
    </xdr:from>
    <xdr:to>
      <xdr:col>16</xdr:col>
      <xdr:colOff>266700</xdr:colOff>
      <xdr:row>29</xdr:row>
      <xdr:rowOff>66675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134475" y="3552825"/>
          <a:ext cx="2105025" cy="1790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314325</xdr:colOff>
      <xdr:row>0</xdr:row>
      <xdr:rowOff>57150</xdr:rowOff>
    </xdr:from>
    <xdr:ext cx="5484018" cy="1019175"/>
    <xdr:sp macro="" textlink="">
      <xdr:nvSpPr>
        <xdr:cNvPr id="12" name="Shape 12"/>
        <xdr:cNvSpPr txBox="1"/>
      </xdr:nvSpPr>
      <xdr:spPr>
        <a:xfrm>
          <a:off x="8815388" y="57150"/>
          <a:ext cx="5484018" cy="1019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76200</xdr:colOff>
      <xdr:row>0</xdr:row>
      <xdr:rowOff>85725</xdr:rowOff>
    </xdr:from>
    <xdr:ext cx="4341019" cy="1152525"/>
    <xdr:sp macro="" textlink="">
      <xdr:nvSpPr>
        <xdr:cNvPr id="14" name="Shape 14"/>
        <xdr:cNvSpPr txBox="1"/>
      </xdr:nvSpPr>
      <xdr:spPr>
        <a:xfrm>
          <a:off x="5838825" y="85725"/>
          <a:ext cx="434101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63</xdr:col>
      <xdr:colOff>361950</xdr:colOff>
      <xdr:row>0</xdr:row>
      <xdr:rowOff>180975</xdr:rowOff>
    </xdr:from>
    <xdr:ext cx="4229100" cy="1019175"/>
    <xdr:sp macro="" textlink="">
      <xdr:nvSpPr>
        <xdr:cNvPr id="15" name="Shape 15"/>
        <xdr:cNvSpPr txBox="1"/>
      </xdr:nvSpPr>
      <xdr:spPr>
        <a:xfrm>
          <a:off x="3236213" y="3270413"/>
          <a:ext cx="4219575" cy="1019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  <xdr:oneCellAnchor>
    <xdr:from>
      <xdr:col>45</xdr:col>
      <xdr:colOff>209550</xdr:colOff>
      <xdr:row>0</xdr:row>
      <xdr:rowOff>57150</xdr:rowOff>
    </xdr:from>
    <xdr:ext cx="6000750" cy="1143000"/>
    <xdr:sp macro="" textlink="">
      <xdr:nvSpPr>
        <xdr:cNvPr id="16" name="Shape 16"/>
        <xdr:cNvSpPr txBox="1"/>
      </xdr:nvSpPr>
      <xdr:spPr>
        <a:xfrm>
          <a:off x="2350388" y="3208500"/>
          <a:ext cx="59912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57150</xdr:rowOff>
    </xdr:from>
    <xdr:ext cx="4000500" cy="923925"/>
    <xdr:sp macro="" textlink="">
      <xdr:nvSpPr>
        <xdr:cNvPr id="17" name="Shape 17"/>
        <xdr:cNvSpPr txBox="1"/>
      </xdr:nvSpPr>
      <xdr:spPr>
        <a:xfrm>
          <a:off x="7393781" y="57150"/>
          <a:ext cx="400050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Курбапнов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304800</xdr:colOff>
      <xdr:row>0</xdr:row>
      <xdr:rowOff>66675</xdr:rowOff>
    </xdr:from>
    <xdr:ext cx="4517231" cy="1143000"/>
    <xdr:sp macro="" textlink="">
      <xdr:nvSpPr>
        <xdr:cNvPr id="18" name="Shape 18"/>
        <xdr:cNvSpPr txBox="1"/>
      </xdr:nvSpPr>
      <xdr:spPr>
        <a:xfrm>
          <a:off x="6674644" y="66675"/>
          <a:ext cx="4517231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514351</xdr:colOff>
      <xdr:row>0</xdr:row>
      <xdr:rowOff>66675</xdr:rowOff>
    </xdr:from>
    <xdr:ext cx="4375150" cy="923925"/>
    <xdr:sp macro="" textlink="">
      <xdr:nvSpPr>
        <xdr:cNvPr id="19" name="Shape 19"/>
        <xdr:cNvSpPr txBox="1"/>
      </xdr:nvSpPr>
      <xdr:spPr>
        <a:xfrm>
          <a:off x="6737351" y="66675"/>
          <a:ext cx="4375150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0</xdr:colOff>
      <xdr:row>0</xdr:row>
      <xdr:rowOff>66675</xdr:rowOff>
    </xdr:from>
    <xdr:ext cx="13373100" cy="1143000"/>
    <xdr:sp macro="" textlink="">
      <xdr:nvSpPr>
        <xdr:cNvPr id="20" name="Shape 20"/>
        <xdr:cNvSpPr txBox="1"/>
      </xdr:nvSpPr>
      <xdr:spPr>
        <a:xfrm>
          <a:off x="0" y="3208500"/>
          <a:ext cx="1069200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  <xdr:oneCellAnchor>
    <xdr:from>
      <xdr:col>39</xdr:col>
      <xdr:colOff>85725</xdr:colOff>
      <xdr:row>0</xdr:row>
      <xdr:rowOff>95250</xdr:rowOff>
    </xdr:from>
    <xdr:ext cx="5438775" cy="1152525"/>
    <xdr:sp macro="" textlink="">
      <xdr:nvSpPr>
        <xdr:cNvPr id="21" name="Shape 21"/>
        <xdr:cNvSpPr txBox="1"/>
      </xdr:nvSpPr>
      <xdr:spPr>
        <a:xfrm>
          <a:off x="7372350" y="95250"/>
          <a:ext cx="5438775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</a:t>
          </a:r>
          <a:r>
            <a:rPr lang="ru-RU" sz="16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К.М.</a:t>
          </a: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</a:t>
          </a:r>
          <a:endParaRPr sz="1600"/>
        </a:p>
      </xdr:txBody>
    </xdr:sp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352425</xdr:colOff>
      <xdr:row>0</xdr:row>
      <xdr:rowOff>66675</xdr:rowOff>
    </xdr:from>
    <xdr:ext cx="3267075" cy="952500"/>
    <xdr:sp macro="" textlink="">
      <xdr:nvSpPr>
        <xdr:cNvPr id="22" name="Shape 22"/>
        <xdr:cNvSpPr txBox="1"/>
      </xdr:nvSpPr>
      <xdr:spPr>
        <a:xfrm>
          <a:off x="7436644" y="66675"/>
          <a:ext cx="3267075" cy="952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250030</xdr:colOff>
      <xdr:row>0</xdr:row>
      <xdr:rowOff>61912</xdr:rowOff>
    </xdr:from>
    <xdr:ext cx="3369469" cy="1143000"/>
    <xdr:sp macro="" textlink="">
      <xdr:nvSpPr>
        <xdr:cNvPr id="23" name="Shape 23"/>
        <xdr:cNvSpPr txBox="1"/>
      </xdr:nvSpPr>
      <xdr:spPr>
        <a:xfrm>
          <a:off x="5619749" y="61912"/>
          <a:ext cx="3369469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47</xdr:col>
      <xdr:colOff>28575</xdr:colOff>
      <xdr:row>0</xdr:row>
      <xdr:rowOff>28575</xdr:rowOff>
    </xdr:from>
    <xdr:ext cx="10106025" cy="1143000"/>
    <xdr:sp macro="" textlink="">
      <xdr:nvSpPr>
        <xdr:cNvPr id="24" name="Shape 24"/>
        <xdr:cNvSpPr txBox="1"/>
      </xdr:nvSpPr>
      <xdr:spPr>
        <a:xfrm>
          <a:off x="292988" y="3208500"/>
          <a:ext cx="101060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85725</xdr:colOff>
      <xdr:row>0</xdr:row>
      <xdr:rowOff>95250</xdr:rowOff>
    </xdr:from>
    <xdr:ext cx="4176712" cy="1152525"/>
    <xdr:sp macro="" textlink="">
      <xdr:nvSpPr>
        <xdr:cNvPr id="3" name="Shape 3"/>
        <xdr:cNvSpPr txBox="1"/>
      </xdr:nvSpPr>
      <xdr:spPr>
        <a:xfrm>
          <a:off x="7443788" y="95250"/>
          <a:ext cx="4176712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</a:t>
          </a:r>
          <a:endParaRPr sz="1600"/>
        </a:p>
      </xdr:txBody>
    </xdr:sp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257175</xdr:colOff>
      <xdr:row>0</xdr:row>
      <xdr:rowOff>104775</xdr:rowOff>
    </xdr:from>
    <xdr:ext cx="3255168" cy="923925"/>
    <xdr:sp macro="" textlink="">
      <xdr:nvSpPr>
        <xdr:cNvPr id="25" name="Shape 25"/>
        <xdr:cNvSpPr txBox="1"/>
      </xdr:nvSpPr>
      <xdr:spPr>
        <a:xfrm>
          <a:off x="7424738" y="104775"/>
          <a:ext cx="3255168" cy="9239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171450</xdr:colOff>
      <xdr:row>0</xdr:row>
      <xdr:rowOff>114300</xdr:rowOff>
    </xdr:from>
    <xdr:ext cx="4031456" cy="885825"/>
    <xdr:sp macro="" textlink="">
      <xdr:nvSpPr>
        <xdr:cNvPr id="26" name="Shape 26"/>
        <xdr:cNvSpPr txBox="1"/>
      </xdr:nvSpPr>
      <xdr:spPr>
        <a:xfrm>
          <a:off x="6446044" y="114300"/>
          <a:ext cx="4031456" cy="8858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285750</xdr:colOff>
      <xdr:row>0</xdr:row>
      <xdr:rowOff>66675</xdr:rowOff>
    </xdr:from>
    <xdr:ext cx="6486525" cy="1143000"/>
    <xdr:sp macro="" textlink="">
      <xdr:nvSpPr>
        <xdr:cNvPr id="27" name="Shape 27"/>
        <xdr:cNvSpPr txBox="1"/>
      </xdr:nvSpPr>
      <xdr:spPr>
        <a:xfrm>
          <a:off x="2107500" y="3208500"/>
          <a:ext cx="647700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  <xdr:oneCellAnchor>
    <xdr:from>
      <xdr:col>49</xdr:col>
      <xdr:colOff>266700</xdr:colOff>
      <xdr:row>0</xdr:row>
      <xdr:rowOff>66675</xdr:rowOff>
    </xdr:from>
    <xdr:ext cx="4698206" cy="1143000"/>
    <xdr:sp macro="" textlink="">
      <xdr:nvSpPr>
        <xdr:cNvPr id="28" name="Shape 28"/>
        <xdr:cNvSpPr txBox="1"/>
      </xdr:nvSpPr>
      <xdr:spPr>
        <a:xfrm>
          <a:off x="7017544" y="66675"/>
          <a:ext cx="4698206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190500</xdr:colOff>
      <xdr:row>0</xdr:row>
      <xdr:rowOff>57150</xdr:rowOff>
    </xdr:from>
    <xdr:ext cx="4607719" cy="1143000"/>
    <xdr:sp macro="" textlink="">
      <xdr:nvSpPr>
        <xdr:cNvPr id="29" name="Shape 29"/>
        <xdr:cNvSpPr txBox="1"/>
      </xdr:nvSpPr>
      <xdr:spPr>
        <a:xfrm>
          <a:off x="7953375" y="57150"/>
          <a:ext cx="4607719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228601</xdr:colOff>
      <xdr:row>0</xdr:row>
      <xdr:rowOff>38100</xdr:rowOff>
    </xdr:from>
    <xdr:ext cx="5093494" cy="1143000"/>
    <xdr:sp macro="" textlink="">
      <xdr:nvSpPr>
        <xdr:cNvPr id="30" name="Shape 30"/>
        <xdr:cNvSpPr txBox="1"/>
      </xdr:nvSpPr>
      <xdr:spPr>
        <a:xfrm>
          <a:off x="9622632" y="38100"/>
          <a:ext cx="5093494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)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600"/>
        </a:p>
      </xdr:txBody>
    </xdr:sp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304801</xdr:colOff>
      <xdr:row>0</xdr:row>
      <xdr:rowOff>57150</xdr:rowOff>
    </xdr:from>
    <xdr:ext cx="4862512" cy="990600"/>
    <xdr:sp macro="" textlink="">
      <xdr:nvSpPr>
        <xdr:cNvPr id="31" name="Shape 31"/>
        <xdr:cNvSpPr txBox="1"/>
      </xdr:nvSpPr>
      <xdr:spPr>
        <a:xfrm>
          <a:off x="5281614" y="57150"/>
          <a:ext cx="4862512" cy="9906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 К.М.</a:t>
          </a: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295275</xdr:colOff>
      <xdr:row>0</xdr:row>
      <xdr:rowOff>66675</xdr:rowOff>
    </xdr:from>
    <xdr:ext cx="9734550" cy="1143000"/>
    <xdr:sp macro="" textlink="">
      <xdr:nvSpPr>
        <xdr:cNvPr id="32" name="Shape 32"/>
        <xdr:cNvSpPr txBox="1"/>
      </xdr:nvSpPr>
      <xdr:spPr>
        <a:xfrm>
          <a:off x="483488" y="3208500"/>
          <a:ext cx="9725025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57150</xdr:colOff>
      <xdr:row>0</xdr:row>
      <xdr:rowOff>123825</xdr:rowOff>
    </xdr:from>
    <xdr:ext cx="4931569" cy="1152525"/>
    <xdr:sp macro="" textlink="">
      <xdr:nvSpPr>
        <xdr:cNvPr id="33" name="Shape 33"/>
        <xdr:cNvSpPr txBox="1"/>
      </xdr:nvSpPr>
      <xdr:spPr>
        <a:xfrm>
          <a:off x="7403306" y="123825"/>
          <a:ext cx="4931569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</a:t>
          </a:r>
          <a:r>
            <a:rPr lang="ru-RU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</a:t>
          </a:r>
          <a:r>
            <a:rPr lang="ru-RU" sz="16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К.М.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600"/>
        </a:p>
      </xdr:txBody>
    </xdr:sp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266700</xdr:colOff>
      <xdr:row>0</xdr:row>
      <xdr:rowOff>95250</xdr:rowOff>
    </xdr:from>
    <xdr:ext cx="4686300" cy="1152525"/>
    <xdr:sp macro="" textlink="">
      <xdr:nvSpPr>
        <xdr:cNvPr id="34" name="Shape 34"/>
        <xdr:cNvSpPr txBox="1"/>
      </xdr:nvSpPr>
      <xdr:spPr>
        <a:xfrm>
          <a:off x="6577013" y="95250"/>
          <a:ext cx="4686300" cy="11525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</a:t>
          </a:r>
          <a:r>
            <a:rPr lang="ru-RU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</a:t>
          </a:r>
          <a:r>
            <a:rPr lang="ru-RU" sz="16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К.М.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600"/>
        </a:p>
      </xdr:txBody>
    </xdr:sp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352425</xdr:colOff>
      <xdr:row>0</xdr:row>
      <xdr:rowOff>66675</xdr:rowOff>
    </xdr:from>
    <xdr:ext cx="4457700" cy="1143000"/>
    <xdr:sp macro="" textlink="">
      <xdr:nvSpPr>
        <xdr:cNvPr id="35" name="Shape 35"/>
        <xdr:cNvSpPr txBox="1"/>
      </xdr:nvSpPr>
      <xdr:spPr>
        <a:xfrm>
          <a:off x="7258050" y="66675"/>
          <a:ext cx="445770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</a:t>
          </a:r>
          <a:r>
            <a:rPr lang="ru-RU" sz="14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К.М.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409575</xdr:colOff>
      <xdr:row>0</xdr:row>
      <xdr:rowOff>85725</xdr:rowOff>
    </xdr:from>
    <xdr:ext cx="3829050" cy="1133475"/>
    <xdr:sp macro="" textlink="">
      <xdr:nvSpPr>
        <xdr:cNvPr id="4" name="Shape 4"/>
        <xdr:cNvSpPr txBox="1"/>
      </xdr:nvSpPr>
      <xdr:spPr>
        <a:xfrm>
          <a:off x="7672388" y="85725"/>
          <a:ext cx="3829050" cy="11334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</a:t>
          </a:r>
          <a:endParaRPr sz="1400"/>
        </a:p>
      </xdr:txBody>
    </xdr:sp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85725</xdr:colOff>
      <xdr:row>0</xdr:row>
      <xdr:rowOff>95250</xdr:rowOff>
    </xdr:from>
    <xdr:ext cx="4938713" cy="1178719"/>
    <xdr:sp macro="" textlink="">
      <xdr:nvSpPr>
        <xdr:cNvPr id="36" name="Shape 36"/>
        <xdr:cNvSpPr txBox="1"/>
      </xdr:nvSpPr>
      <xdr:spPr>
        <a:xfrm>
          <a:off x="7443788" y="95250"/>
          <a:ext cx="4938713" cy="1178719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</a:t>
          </a:r>
          <a:r>
            <a:rPr lang="ru-RU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</a:t>
          </a:r>
          <a:r>
            <a:rPr lang="ru-RU" sz="16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К.М.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</a:t>
          </a:r>
          <a:r>
            <a:rPr lang="ru-RU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г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/>
        </a:p>
      </xdr:txBody>
    </xdr:sp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114301</xdr:colOff>
      <xdr:row>0</xdr:row>
      <xdr:rowOff>66675</xdr:rowOff>
    </xdr:from>
    <xdr:ext cx="4171950" cy="1143000"/>
    <xdr:sp macro="" textlink="">
      <xdr:nvSpPr>
        <xdr:cNvPr id="37" name="Shape 37"/>
        <xdr:cNvSpPr txBox="1"/>
      </xdr:nvSpPr>
      <xdr:spPr>
        <a:xfrm>
          <a:off x="6555582" y="66675"/>
          <a:ext cx="4171950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</a:t>
          </a:r>
          <a:r>
            <a:rPr lang="ru-RU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</a:t>
          </a:r>
          <a:r>
            <a:rPr lang="ru-RU" sz="160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К.М.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600"/>
        </a:p>
      </xdr:txBody>
    </xdr:sp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266701</xdr:colOff>
      <xdr:row>0</xdr:row>
      <xdr:rowOff>66675</xdr:rowOff>
    </xdr:from>
    <xdr:ext cx="3519488" cy="1143000"/>
    <xdr:sp macro="" textlink="">
      <xdr:nvSpPr>
        <xdr:cNvPr id="38" name="Shape 38"/>
        <xdr:cNvSpPr txBox="1"/>
      </xdr:nvSpPr>
      <xdr:spPr>
        <a:xfrm>
          <a:off x="5660232" y="66675"/>
          <a:ext cx="3519488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</a:t>
          </a:r>
          <a:r>
            <a:rPr lang="ru-RU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Курбанов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62</xdr:col>
      <xdr:colOff>247650</xdr:colOff>
      <xdr:row>0</xdr:row>
      <xdr:rowOff>257175</xdr:rowOff>
    </xdr:from>
    <xdr:ext cx="2933700" cy="790575"/>
    <xdr:sp macro="" textlink="">
      <xdr:nvSpPr>
        <xdr:cNvPr id="39" name="Shape 39"/>
        <xdr:cNvSpPr txBox="1"/>
      </xdr:nvSpPr>
      <xdr:spPr>
        <a:xfrm>
          <a:off x="3883913" y="3389380"/>
          <a:ext cx="2924175" cy="78124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554831</xdr:colOff>
      <xdr:row>0</xdr:row>
      <xdr:rowOff>150018</xdr:rowOff>
    </xdr:from>
    <xdr:ext cx="3200400" cy="1009650"/>
    <xdr:sp macro="" textlink="">
      <xdr:nvSpPr>
        <xdr:cNvPr id="6" name="Shape 6"/>
        <xdr:cNvSpPr txBox="1"/>
      </xdr:nvSpPr>
      <xdr:spPr>
        <a:xfrm>
          <a:off x="5912644" y="150018"/>
          <a:ext cx="3200400" cy="1009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</a:t>
          </a:r>
          <a:r>
            <a:rPr lang="en-US" sz="1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г</a:t>
          </a:r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85725</xdr:colOff>
      <xdr:row>0</xdr:row>
      <xdr:rowOff>85725</xdr:rowOff>
    </xdr:from>
    <xdr:ext cx="15830550" cy="1095375"/>
    <xdr:sp macro="" textlink="">
      <xdr:nvSpPr>
        <xdr:cNvPr id="7" name="Shape 7"/>
        <xdr:cNvSpPr txBox="1"/>
      </xdr:nvSpPr>
      <xdr:spPr>
        <a:xfrm>
          <a:off x="0" y="3237075"/>
          <a:ext cx="10692000" cy="10858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г</a:t>
          </a:r>
          <a:endParaRPr sz="16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381000</xdr:colOff>
      <xdr:row>1</xdr:row>
      <xdr:rowOff>0</xdr:rowOff>
    </xdr:from>
    <xdr:ext cx="3357563" cy="1181100"/>
    <xdr:sp macro="" textlink="">
      <xdr:nvSpPr>
        <xdr:cNvPr id="8" name="Shape 8"/>
        <xdr:cNvSpPr txBox="1"/>
      </xdr:nvSpPr>
      <xdr:spPr>
        <a:xfrm>
          <a:off x="7429500" y="238125"/>
          <a:ext cx="3357563" cy="1181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</a:t>
          </a:r>
          <a:endParaRPr sz="16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28575</xdr:colOff>
      <xdr:row>0</xdr:row>
      <xdr:rowOff>76200</xdr:rowOff>
    </xdr:from>
    <xdr:ext cx="4602956" cy="1143000"/>
    <xdr:sp macro="" textlink="">
      <xdr:nvSpPr>
        <xdr:cNvPr id="9" name="Shape 9"/>
        <xdr:cNvSpPr txBox="1"/>
      </xdr:nvSpPr>
      <xdr:spPr>
        <a:xfrm>
          <a:off x="6779419" y="76200"/>
          <a:ext cx="4602956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6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</a:t>
          </a:r>
          <a:endParaRPr sz="16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49</xdr:col>
      <xdr:colOff>266700</xdr:colOff>
      <xdr:row>0</xdr:row>
      <xdr:rowOff>66675</xdr:rowOff>
    </xdr:from>
    <xdr:ext cx="4948237" cy="1143000"/>
    <xdr:sp macro="" textlink="">
      <xdr:nvSpPr>
        <xdr:cNvPr id="10" name="Shape 10"/>
        <xdr:cNvSpPr txBox="1"/>
      </xdr:nvSpPr>
      <xdr:spPr>
        <a:xfrm>
          <a:off x="7017544" y="66675"/>
          <a:ext cx="4948237" cy="11430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(  Ф.И.О. 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</a:t>
          </a: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endParaRPr sz="1400"/>
        </a:p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219075</xdr:colOff>
      <xdr:row>0</xdr:row>
      <xdr:rowOff>19050</xdr:rowOff>
    </xdr:from>
    <xdr:ext cx="3983831" cy="1066800"/>
    <xdr:sp macro="" textlink="">
      <xdr:nvSpPr>
        <xdr:cNvPr id="11" name="Shape 11"/>
        <xdr:cNvSpPr txBox="1"/>
      </xdr:nvSpPr>
      <xdr:spPr>
        <a:xfrm>
          <a:off x="7922419" y="19050"/>
          <a:ext cx="3983831" cy="10668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Утверждаю.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Директор школы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________________ </a:t>
          </a:r>
          <a:r>
            <a:rPr lang="ru-RU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Курбанолв К.М.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"______"_______________2020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36C09"/>
  </sheetPr>
  <dimension ref="A1:BX1000"/>
  <sheetViews>
    <sheetView workbookViewId="0"/>
  </sheetViews>
  <sheetFormatPr defaultColWidth="12.625" defaultRowHeight="15" customHeight="1" x14ac:dyDescent="0.2"/>
  <cols>
    <col min="1" max="1" width="19.625" customWidth="1"/>
    <col min="2" max="76" width="5.875" customWidth="1"/>
  </cols>
  <sheetData>
    <row r="1" spans="1:7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ht="210" x14ac:dyDescent="0.3">
      <c r="A2" s="2"/>
      <c r="B2" s="3" t="s">
        <v>0</v>
      </c>
      <c r="C2" s="4" t="s">
        <v>1</v>
      </c>
      <c r="D2" s="4" t="s">
        <v>2</v>
      </c>
      <c r="E2" s="4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4" t="s">
        <v>13</v>
      </c>
      <c r="P2" s="3" t="s">
        <v>14</v>
      </c>
      <c r="Q2" s="4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4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  <c r="BT2" s="3" t="s">
        <v>70</v>
      </c>
      <c r="BU2" s="3"/>
      <c r="BV2" s="3" t="s">
        <v>71</v>
      </c>
      <c r="BW2" s="3" t="s">
        <v>72</v>
      </c>
      <c r="BX2" s="4" t="s">
        <v>73</v>
      </c>
    </row>
    <row r="3" spans="1:76" ht="67.5" customHeight="1" x14ac:dyDescent="0.3">
      <c r="A3" s="5" t="s">
        <v>74</v>
      </c>
      <c r="B3" s="6">
        <v>85</v>
      </c>
      <c r="C3" s="6">
        <v>21</v>
      </c>
      <c r="D3" s="6">
        <v>21</v>
      </c>
      <c r="E3" s="6">
        <v>6</v>
      </c>
      <c r="F3" s="6">
        <v>400</v>
      </c>
      <c r="G3" s="6">
        <v>140</v>
      </c>
      <c r="H3" s="6">
        <v>85</v>
      </c>
      <c r="I3" s="6">
        <v>21</v>
      </c>
      <c r="J3" s="6">
        <v>140</v>
      </c>
      <c r="K3" s="6">
        <v>50</v>
      </c>
      <c r="L3" s="6">
        <v>10</v>
      </c>
      <c r="M3" s="6">
        <v>240</v>
      </c>
      <c r="N3" s="6">
        <v>550</v>
      </c>
      <c r="O3" s="6">
        <v>6</v>
      </c>
      <c r="P3" s="6">
        <v>157</v>
      </c>
      <c r="Q3" s="6">
        <v>10</v>
      </c>
      <c r="R3" s="6">
        <v>140</v>
      </c>
      <c r="S3" s="6">
        <v>100</v>
      </c>
      <c r="T3" s="6">
        <v>120</v>
      </c>
      <c r="U3" s="6">
        <v>120</v>
      </c>
      <c r="V3" s="6">
        <v>80</v>
      </c>
      <c r="W3" s="6">
        <v>30</v>
      </c>
      <c r="X3" s="6">
        <v>55</v>
      </c>
      <c r="Y3" s="6">
        <v>60</v>
      </c>
      <c r="Z3" s="6">
        <v>70</v>
      </c>
      <c r="AA3" s="6">
        <v>165</v>
      </c>
      <c r="AB3" s="6">
        <v>180</v>
      </c>
      <c r="AC3" s="6">
        <v>260</v>
      </c>
      <c r="AD3" s="6">
        <v>55</v>
      </c>
      <c r="AE3" s="6">
        <v>90</v>
      </c>
      <c r="AF3" s="6">
        <v>45</v>
      </c>
      <c r="AG3" s="6">
        <v>45</v>
      </c>
      <c r="AH3" s="6">
        <v>52</v>
      </c>
      <c r="AI3" s="6">
        <v>50</v>
      </c>
      <c r="AJ3" s="6">
        <v>55</v>
      </c>
      <c r="AK3" s="6">
        <v>60</v>
      </c>
      <c r="AL3" s="6">
        <v>60</v>
      </c>
      <c r="AM3" s="6">
        <v>50</v>
      </c>
      <c r="AN3" s="6">
        <v>110</v>
      </c>
      <c r="AO3" s="6">
        <v>170</v>
      </c>
      <c r="AP3" s="6">
        <v>200</v>
      </c>
      <c r="AQ3" s="6">
        <v>80</v>
      </c>
      <c r="AR3" s="6">
        <v>600</v>
      </c>
      <c r="AS3" s="6">
        <v>60</v>
      </c>
      <c r="AT3" s="6">
        <v>75</v>
      </c>
      <c r="AU3" s="6">
        <v>155</v>
      </c>
      <c r="AV3" s="6">
        <v>274</v>
      </c>
      <c r="AW3" s="6">
        <v>450</v>
      </c>
      <c r="AX3" s="6">
        <v>325</v>
      </c>
      <c r="AY3" s="6">
        <v>180</v>
      </c>
      <c r="AZ3" s="6">
        <v>320</v>
      </c>
      <c r="BA3" s="6">
        <v>350</v>
      </c>
      <c r="BB3" s="6">
        <v>300</v>
      </c>
      <c r="BC3" s="6">
        <v>120</v>
      </c>
      <c r="BD3" s="6">
        <v>220</v>
      </c>
      <c r="BE3" s="6">
        <v>20</v>
      </c>
      <c r="BF3" s="6">
        <v>21</v>
      </c>
      <c r="BG3" s="6">
        <v>21</v>
      </c>
      <c r="BH3" s="6">
        <v>35</v>
      </c>
      <c r="BI3" s="6">
        <v>22</v>
      </c>
      <c r="BJ3" s="6">
        <v>28</v>
      </c>
      <c r="BK3" s="6">
        <v>50</v>
      </c>
      <c r="BL3" s="6">
        <v>40</v>
      </c>
      <c r="BM3" s="6">
        <v>30</v>
      </c>
      <c r="BN3" s="6">
        <v>175</v>
      </c>
      <c r="BO3" s="6">
        <v>160</v>
      </c>
      <c r="BP3" s="6">
        <v>100</v>
      </c>
      <c r="BQ3" s="6">
        <v>120</v>
      </c>
      <c r="BR3" s="6">
        <v>160</v>
      </c>
      <c r="BS3" s="6">
        <v>100</v>
      </c>
      <c r="BT3" s="6">
        <v>90</v>
      </c>
      <c r="BU3" s="6">
        <v>0</v>
      </c>
      <c r="BV3" s="6">
        <v>40</v>
      </c>
      <c r="BW3" s="6">
        <v>210</v>
      </c>
      <c r="BX3" s="6">
        <v>8</v>
      </c>
    </row>
    <row r="4" spans="1:76" ht="20.25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1"/>
      <c r="BS4" s="7"/>
      <c r="BT4" s="7"/>
      <c r="BU4" s="7"/>
      <c r="BV4" s="7"/>
      <c r="BW4" s="7"/>
      <c r="BX4" s="7"/>
    </row>
    <row r="5" spans="1:76" ht="20.25" x14ac:dyDescent="0.3">
      <c r="A5" s="8" t="s">
        <v>75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1"/>
      <c r="BS5" s="7"/>
      <c r="BT5" s="7"/>
      <c r="BU5" s="7"/>
      <c r="BV5" s="7"/>
      <c r="BW5" s="7"/>
      <c r="BX5" s="7"/>
    </row>
    <row r="6" spans="1:76" ht="20.25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1"/>
      <c r="BS6" s="7"/>
      <c r="BT6" s="7"/>
      <c r="BU6" s="7"/>
      <c r="BV6" s="7"/>
      <c r="BW6" s="7"/>
      <c r="BX6" s="7"/>
    </row>
    <row r="7" spans="1:7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7" spans="1:7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</row>
    <row r="78" spans="1:7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</row>
    <row r="79" spans="1:7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</row>
    <row r="80" spans="1:7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</row>
    <row r="81" spans="1:7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</row>
    <row r="82" spans="1:7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</row>
    <row r="83" spans="1:7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</row>
    <row r="84" spans="1:7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</row>
    <row r="85" spans="1:7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</row>
    <row r="86" spans="1:7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</row>
    <row r="87" spans="1:7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</row>
    <row r="88" spans="1:7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</row>
    <row r="89" spans="1:7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</row>
    <row r="90" spans="1:7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</row>
    <row r="91" spans="1:7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</row>
    <row r="92" spans="1:7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</row>
    <row r="93" spans="1:7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</row>
    <row r="94" spans="1:7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</row>
    <row r="95" spans="1:7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</row>
    <row r="96" spans="1:7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</row>
    <row r="97" spans="1:7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</row>
    <row r="98" spans="1:7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</row>
    <row r="99" spans="1:7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</row>
    <row r="100" spans="1:7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</row>
    <row r="101" spans="1:7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</row>
    <row r="102" spans="1:7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</row>
    <row r="103" spans="1:7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</row>
    <row r="104" spans="1:7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</row>
    <row r="105" spans="1:7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</row>
    <row r="106" spans="1:7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</row>
    <row r="107" spans="1:7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</row>
    <row r="108" spans="1:7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</row>
    <row r="109" spans="1:7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</row>
    <row r="110" spans="1:7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</row>
    <row r="111" spans="1:7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</row>
    <row r="112" spans="1:7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</row>
    <row r="113" spans="1:7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</row>
    <row r="114" spans="1:7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</row>
    <row r="115" spans="1:7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</row>
    <row r="116" spans="1:7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</row>
    <row r="117" spans="1:7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</row>
    <row r="118" spans="1:7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</row>
    <row r="119" spans="1:7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</row>
    <row r="120" spans="1:7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</row>
    <row r="121" spans="1:7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</row>
    <row r="122" spans="1:7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</row>
    <row r="123" spans="1:7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</row>
    <row r="124" spans="1:7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</row>
    <row r="125" spans="1:7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</row>
    <row r="126" spans="1:7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</row>
    <row r="127" spans="1:7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</row>
    <row r="128" spans="1:7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</row>
    <row r="129" spans="1:7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</row>
    <row r="130" spans="1:7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</row>
    <row r="131" spans="1:7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</row>
    <row r="132" spans="1:7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</row>
    <row r="133" spans="1:7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</row>
    <row r="134" spans="1:7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</row>
    <row r="135" spans="1:7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</row>
    <row r="136" spans="1:7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</row>
    <row r="137" spans="1:7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</row>
    <row r="138" spans="1:7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</row>
    <row r="139" spans="1:7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</row>
    <row r="140" spans="1:7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</row>
    <row r="141" spans="1:7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</row>
    <row r="142" spans="1:7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</row>
    <row r="143" spans="1:7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</row>
    <row r="144" spans="1:7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</row>
    <row r="145" spans="1:7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</row>
    <row r="146" spans="1:7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</row>
    <row r="147" spans="1:7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</row>
    <row r="148" spans="1:7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</row>
    <row r="149" spans="1:7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</row>
    <row r="150" spans="1:7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</row>
    <row r="151" spans="1:7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</row>
    <row r="152" spans="1:7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</row>
    <row r="153" spans="1:7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</row>
    <row r="154" spans="1:7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</row>
    <row r="155" spans="1:7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</row>
    <row r="156" spans="1:7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</row>
    <row r="157" spans="1:7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</row>
    <row r="158" spans="1:7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</row>
    <row r="159" spans="1:7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</row>
    <row r="160" spans="1:7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</row>
    <row r="161" spans="1:7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</row>
    <row r="162" spans="1:7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</row>
    <row r="163" spans="1:7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</row>
    <row r="164" spans="1:7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</row>
    <row r="165" spans="1:7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</row>
    <row r="166" spans="1:7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</row>
    <row r="167" spans="1:7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</row>
    <row r="168" spans="1:7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</row>
    <row r="169" spans="1:7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</row>
    <row r="170" spans="1:7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</row>
    <row r="171" spans="1:7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</row>
    <row r="172" spans="1:7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</row>
    <row r="173" spans="1:7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</row>
    <row r="174" spans="1:7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</row>
    <row r="175" spans="1:7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</row>
    <row r="176" spans="1:7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</row>
    <row r="177" spans="1:7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</row>
    <row r="178" spans="1:7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</row>
    <row r="179" spans="1:7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</row>
    <row r="180" spans="1:7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</row>
    <row r="181" spans="1:7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</row>
    <row r="182" spans="1:7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</row>
    <row r="183" spans="1:7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</row>
    <row r="184" spans="1:7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</row>
    <row r="185" spans="1:7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</row>
    <row r="186" spans="1:7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</row>
    <row r="187" spans="1:7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</row>
    <row r="188" spans="1:7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</row>
    <row r="189" spans="1:7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</row>
    <row r="190" spans="1:7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</row>
    <row r="191" spans="1:7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</row>
    <row r="192" spans="1:7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</row>
    <row r="193" spans="1:7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</row>
    <row r="194" spans="1:7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</row>
    <row r="195" spans="1:7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</row>
    <row r="196" spans="1:7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</row>
    <row r="197" spans="1:7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</row>
    <row r="198" spans="1:7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</row>
    <row r="199" spans="1:7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</row>
    <row r="200" spans="1:7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</row>
    <row r="201" spans="1:7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</row>
    <row r="202" spans="1:7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</row>
    <row r="203" spans="1:7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</row>
    <row r="204" spans="1:7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</row>
    <row r="205" spans="1:7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</row>
    <row r="206" spans="1:7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</row>
    <row r="207" spans="1:7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</row>
    <row r="208" spans="1:7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</row>
    <row r="209" spans="1:7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</row>
    <row r="210" spans="1:7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</row>
    <row r="211" spans="1:7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</row>
    <row r="212" spans="1:7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</row>
    <row r="213" spans="1:7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</row>
    <row r="214" spans="1:7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</row>
    <row r="215" spans="1:7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</row>
    <row r="216" spans="1:7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</row>
    <row r="217" spans="1:7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</row>
    <row r="218" spans="1:7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</row>
    <row r="219" spans="1:7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</row>
    <row r="220" spans="1:7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</row>
    <row r="221" spans="1:7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</row>
    <row r="222" spans="1:7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</row>
    <row r="223" spans="1:7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</row>
    <row r="224" spans="1:7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</row>
    <row r="225" spans="1:7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</row>
    <row r="226" spans="1:7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</row>
    <row r="227" spans="1:7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</row>
    <row r="228" spans="1:7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</row>
    <row r="229" spans="1:7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</row>
    <row r="230" spans="1:7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</row>
    <row r="231" spans="1:7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</row>
    <row r="232" spans="1:7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</row>
    <row r="233" spans="1:7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</row>
    <row r="234" spans="1:7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</row>
    <row r="235" spans="1:7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</row>
    <row r="236" spans="1:7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</row>
    <row r="237" spans="1:7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</row>
    <row r="238" spans="1:7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</row>
    <row r="239" spans="1:7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</row>
    <row r="240" spans="1:7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</row>
    <row r="241" spans="1:7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</row>
    <row r="242" spans="1:7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</row>
    <row r="243" spans="1:7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</row>
    <row r="244" spans="1:7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</row>
    <row r="245" spans="1:7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</row>
    <row r="246" spans="1:7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</row>
    <row r="247" spans="1:7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</row>
    <row r="248" spans="1:7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</row>
    <row r="249" spans="1:7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</row>
    <row r="250" spans="1:7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</row>
    <row r="251" spans="1:7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</row>
    <row r="252" spans="1:7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</row>
    <row r="253" spans="1:7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</row>
    <row r="254" spans="1:7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</row>
    <row r="255" spans="1:7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</row>
    <row r="256" spans="1:7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</row>
    <row r="257" spans="1:7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</row>
    <row r="258" spans="1:7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</row>
    <row r="259" spans="1:7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</row>
    <row r="260" spans="1:7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</row>
    <row r="261" spans="1:7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</row>
    <row r="262" spans="1:7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</row>
    <row r="263" spans="1:7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</row>
    <row r="264" spans="1:7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</row>
    <row r="265" spans="1:7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</row>
    <row r="266" spans="1:7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</row>
    <row r="267" spans="1:7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</row>
    <row r="268" spans="1:7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</row>
    <row r="269" spans="1:7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</row>
    <row r="270" spans="1:7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</row>
    <row r="271" spans="1:7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</row>
    <row r="272" spans="1:7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</row>
    <row r="273" spans="1:7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</row>
    <row r="274" spans="1:7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</row>
    <row r="275" spans="1:7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</row>
    <row r="276" spans="1:7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</row>
    <row r="277" spans="1:7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</row>
    <row r="278" spans="1:7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</row>
    <row r="279" spans="1:7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</row>
    <row r="280" spans="1:7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</row>
    <row r="281" spans="1:7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</row>
    <row r="282" spans="1:7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</row>
    <row r="283" spans="1:7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</row>
    <row r="284" spans="1:7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</row>
    <row r="285" spans="1:7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</row>
    <row r="286" spans="1:7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</row>
    <row r="287" spans="1:7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</row>
    <row r="288" spans="1:7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</row>
    <row r="289" spans="1:7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</row>
    <row r="290" spans="1:7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</row>
    <row r="291" spans="1:7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</row>
    <row r="292" spans="1:7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</row>
    <row r="293" spans="1:7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</row>
    <row r="294" spans="1:7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</row>
    <row r="295" spans="1:7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</row>
    <row r="296" spans="1:7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</row>
    <row r="297" spans="1:7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</row>
    <row r="298" spans="1:7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</row>
    <row r="299" spans="1:7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</row>
    <row r="300" spans="1:7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</row>
    <row r="301" spans="1:7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</row>
    <row r="302" spans="1:7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</row>
    <row r="303" spans="1:7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</row>
    <row r="304" spans="1:7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</row>
    <row r="305" spans="1:7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</row>
    <row r="306" spans="1:7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</row>
    <row r="307" spans="1:7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</row>
    <row r="308" spans="1:7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</row>
    <row r="309" spans="1:7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</row>
    <row r="310" spans="1:7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</row>
    <row r="311" spans="1:7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</row>
    <row r="312" spans="1:7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</row>
    <row r="313" spans="1:7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</row>
    <row r="314" spans="1:7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</row>
    <row r="315" spans="1:7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</row>
    <row r="316" spans="1:7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</row>
    <row r="317" spans="1:7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</row>
    <row r="318" spans="1:7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</row>
    <row r="319" spans="1:7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</row>
    <row r="320" spans="1:7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</row>
    <row r="321" spans="1:7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</row>
    <row r="322" spans="1:7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</row>
    <row r="323" spans="1:7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</row>
    <row r="324" spans="1:7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</row>
    <row r="325" spans="1:7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</row>
    <row r="326" spans="1:7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</row>
    <row r="327" spans="1:7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</row>
    <row r="328" spans="1:7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</row>
    <row r="329" spans="1:7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</row>
    <row r="330" spans="1:7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</row>
    <row r="331" spans="1:7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</row>
    <row r="332" spans="1:7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</row>
    <row r="333" spans="1:7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</row>
    <row r="334" spans="1:7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</row>
    <row r="335" spans="1:7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</row>
    <row r="336" spans="1:7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</row>
    <row r="337" spans="1:7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</row>
    <row r="338" spans="1:7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</row>
    <row r="339" spans="1:7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</row>
    <row r="340" spans="1:7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</row>
    <row r="341" spans="1:7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</row>
    <row r="342" spans="1:7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</row>
    <row r="343" spans="1:7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</row>
    <row r="344" spans="1:7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</row>
    <row r="345" spans="1:7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</row>
    <row r="346" spans="1:7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</row>
    <row r="347" spans="1:7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</row>
    <row r="348" spans="1:7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</row>
    <row r="349" spans="1:7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</row>
    <row r="350" spans="1:7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</row>
    <row r="351" spans="1:7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</row>
    <row r="352" spans="1:7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</row>
    <row r="353" spans="1:7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</row>
    <row r="354" spans="1:7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</row>
    <row r="355" spans="1:7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</row>
    <row r="356" spans="1:7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</row>
    <row r="357" spans="1:7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</row>
    <row r="358" spans="1:7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</row>
    <row r="359" spans="1:7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</row>
    <row r="360" spans="1:7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</row>
    <row r="361" spans="1:7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</row>
    <row r="362" spans="1:7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</row>
    <row r="363" spans="1:7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</row>
    <row r="364" spans="1:7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</row>
    <row r="365" spans="1:7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</row>
    <row r="366" spans="1:7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</row>
    <row r="367" spans="1:7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</row>
    <row r="368" spans="1:7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</row>
    <row r="369" spans="1:7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</row>
    <row r="370" spans="1:7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</row>
    <row r="371" spans="1:7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</row>
    <row r="372" spans="1:7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</row>
    <row r="373" spans="1:7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</row>
    <row r="374" spans="1:7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</row>
    <row r="375" spans="1:7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</row>
    <row r="376" spans="1:7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</row>
    <row r="377" spans="1:7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</row>
    <row r="378" spans="1:7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</row>
    <row r="379" spans="1:7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</row>
    <row r="380" spans="1:7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</row>
    <row r="381" spans="1:7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</row>
    <row r="382" spans="1:7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</row>
    <row r="383" spans="1:7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</row>
    <row r="384" spans="1:7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</row>
    <row r="385" spans="1:7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</row>
    <row r="386" spans="1:7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</row>
    <row r="387" spans="1:7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</row>
    <row r="388" spans="1:7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</row>
    <row r="389" spans="1:7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</row>
    <row r="390" spans="1:7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</row>
    <row r="391" spans="1:7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</row>
    <row r="392" spans="1:7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</row>
    <row r="393" spans="1:7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</row>
    <row r="394" spans="1:7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</row>
    <row r="395" spans="1:7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</row>
    <row r="396" spans="1:7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</row>
    <row r="397" spans="1:7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</row>
    <row r="398" spans="1:7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</row>
    <row r="399" spans="1:7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</row>
    <row r="400" spans="1:7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</row>
    <row r="401" spans="1:7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</row>
    <row r="402" spans="1:7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</row>
    <row r="403" spans="1:7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</row>
    <row r="404" spans="1:7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</row>
    <row r="405" spans="1:7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</row>
    <row r="406" spans="1:7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</row>
    <row r="407" spans="1:7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</row>
    <row r="408" spans="1:7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</row>
    <row r="409" spans="1:7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</row>
    <row r="410" spans="1:7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</row>
    <row r="411" spans="1:7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</row>
    <row r="412" spans="1:7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</row>
    <row r="413" spans="1:7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</row>
    <row r="414" spans="1:7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</row>
    <row r="415" spans="1:7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</row>
    <row r="416" spans="1:7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</row>
    <row r="417" spans="1:7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</row>
    <row r="418" spans="1:7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</row>
    <row r="419" spans="1:7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</row>
    <row r="420" spans="1:7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</row>
    <row r="421" spans="1:7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</row>
    <row r="422" spans="1:7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</row>
    <row r="423" spans="1:7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</row>
    <row r="424" spans="1:7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</row>
    <row r="425" spans="1:7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</row>
    <row r="426" spans="1:7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</row>
    <row r="427" spans="1:7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</row>
    <row r="428" spans="1:7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</row>
    <row r="429" spans="1:7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</row>
    <row r="430" spans="1:7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</row>
    <row r="431" spans="1:7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</row>
    <row r="432" spans="1:7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</row>
    <row r="433" spans="1:7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</row>
    <row r="434" spans="1:7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</row>
    <row r="435" spans="1:7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</row>
    <row r="436" spans="1:7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</row>
    <row r="437" spans="1:7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</row>
    <row r="438" spans="1:7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</row>
    <row r="439" spans="1:7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</row>
    <row r="440" spans="1:7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</row>
    <row r="441" spans="1:7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</row>
    <row r="442" spans="1:7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</row>
    <row r="443" spans="1:7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</row>
    <row r="444" spans="1:7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</row>
    <row r="445" spans="1:7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</row>
    <row r="446" spans="1:7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</row>
    <row r="447" spans="1:7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</row>
    <row r="448" spans="1:7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</row>
    <row r="449" spans="1:7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</row>
    <row r="450" spans="1:7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</row>
    <row r="451" spans="1:7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</row>
    <row r="452" spans="1:7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</row>
    <row r="453" spans="1:7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</row>
    <row r="454" spans="1:7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</row>
    <row r="455" spans="1:7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</row>
    <row r="456" spans="1:7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</row>
    <row r="457" spans="1:7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</row>
    <row r="458" spans="1:7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</row>
    <row r="459" spans="1:7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</row>
    <row r="460" spans="1:7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</row>
    <row r="461" spans="1:7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</row>
    <row r="462" spans="1:7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</row>
    <row r="463" spans="1:7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</row>
    <row r="464" spans="1:7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</row>
    <row r="465" spans="1:7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</row>
    <row r="466" spans="1:7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</row>
    <row r="467" spans="1:7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</row>
    <row r="468" spans="1:7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</row>
    <row r="469" spans="1:7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</row>
    <row r="470" spans="1:7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</row>
    <row r="471" spans="1:7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</row>
    <row r="472" spans="1:7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</row>
    <row r="473" spans="1:7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</row>
    <row r="474" spans="1:7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</row>
    <row r="475" spans="1:7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</row>
    <row r="476" spans="1:7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</row>
    <row r="477" spans="1:7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</row>
    <row r="478" spans="1:7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</row>
    <row r="479" spans="1:7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</row>
    <row r="480" spans="1:7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</row>
    <row r="481" spans="1:7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</row>
    <row r="482" spans="1:7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</row>
    <row r="483" spans="1:7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</row>
    <row r="484" spans="1:7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</row>
    <row r="485" spans="1:7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</row>
    <row r="486" spans="1:7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</row>
    <row r="487" spans="1:7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</row>
    <row r="488" spans="1:7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</row>
    <row r="489" spans="1:7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</row>
    <row r="490" spans="1:7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</row>
    <row r="491" spans="1:7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</row>
    <row r="492" spans="1:7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</row>
    <row r="493" spans="1:7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</row>
    <row r="494" spans="1:7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</row>
    <row r="495" spans="1:7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</row>
    <row r="496" spans="1:7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</row>
    <row r="497" spans="1:7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</row>
    <row r="498" spans="1:7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</row>
    <row r="499" spans="1:7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</row>
    <row r="500" spans="1:7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</row>
    <row r="501" spans="1:7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</row>
    <row r="502" spans="1:7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</row>
    <row r="503" spans="1:7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</row>
    <row r="504" spans="1:7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</row>
    <row r="505" spans="1:7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</row>
    <row r="506" spans="1:7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</row>
    <row r="507" spans="1:7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</row>
    <row r="508" spans="1:7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</row>
    <row r="509" spans="1:7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</row>
    <row r="510" spans="1:7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</row>
    <row r="511" spans="1:7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</row>
    <row r="512" spans="1:7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</row>
    <row r="513" spans="1:7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</row>
    <row r="514" spans="1:7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</row>
    <row r="515" spans="1:7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</row>
    <row r="516" spans="1:7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</row>
    <row r="517" spans="1:7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</row>
    <row r="518" spans="1:7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</row>
    <row r="519" spans="1:7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</row>
    <row r="520" spans="1:7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</row>
    <row r="521" spans="1:7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</row>
    <row r="522" spans="1:7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</row>
    <row r="523" spans="1:7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</row>
    <row r="524" spans="1:7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</row>
    <row r="525" spans="1:7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</row>
    <row r="526" spans="1:7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</row>
    <row r="527" spans="1:7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</row>
    <row r="528" spans="1:7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</row>
    <row r="529" spans="1:7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</row>
    <row r="530" spans="1:7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</row>
    <row r="531" spans="1:7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</row>
    <row r="532" spans="1:7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</row>
    <row r="533" spans="1:7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</row>
    <row r="534" spans="1:7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</row>
    <row r="535" spans="1:7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</row>
    <row r="536" spans="1:7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</row>
    <row r="537" spans="1:7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</row>
    <row r="538" spans="1:7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</row>
    <row r="539" spans="1:7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</row>
    <row r="540" spans="1:7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</row>
    <row r="541" spans="1:7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</row>
    <row r="542" spans="1:7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</row>
    <row r="543" spans="1:7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</row>
    <row r="544" spans="1:7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</row>
    <row r="545" spans="1:7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</row>
    <row r="546" spans="1:7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</row>
    <row r="547" spans="1:7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</row>
    <row r="548" spans="1:7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</row>
    <row r="549" spans="1:7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</row>
    <row r="550" spans="1:7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</row>
    <row r="551" spans="1:7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</row>
    <row r="552" spans="1:7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</row>
    <row r="553" spans="1:7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</row>
    <row r="554" spans="1:7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</row>
    <row r="555" spans="1:7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</row>
    <row r="556" spans="1:7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</row>
    <row r="557" spans="1:7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</row>
    <row r="558" spans="1:7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</row>
    <row r="559" spans="1:7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</row>
    <row r="560" spans="1:7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</row>
    <row r="561" spans="1:7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</row>
    <row r="562" spans="1:7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</row>
    <row r="563" spans="1:7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</row>
    <row r="564" spans="1:7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</row>
    <row r="565" spans="1:7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</row>
    <row r="566" spans="1:7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</row>
    <row r="567" spans="1:7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</row>
    <row r="568" spans="1:7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</row>
    <row r="569" spans="1:7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</row>
    <row r="570" spans="1:7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</row>
    <row r="571" spans="1:7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</row>
    <row r="572" spans="1:7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</row>
    <row r="573" spans="1:7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</row>
    <row r="574" spans="1:7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</row>
    <row r="575" spans="1:7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</row>
    <row r="576" spans="1:7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</row>
    <row r="577" spans="1:7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</row>
    <row r="578" spans="1:7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</row>
    <row r="579" spans="1:7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</row>
    <row r="580" spans="1:7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</row>
    <row r="581" spans="1:7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</row>
    <row r="582" spans="1:7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</row>
    <row r="583" spans="1:7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</row>
    <row r="584" spans="1:7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</row>
    <row r="585" spans="1:7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</row>
    <row r="586" spans="1:7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</row>
    <row r="587" spans="1:7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</row>
    <row r="588" spans="1:7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</row>
    <row r="589" spans="1:7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</row>
    <row r="590" spans="1:7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</row>
    <row r="591" spans="1:7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</row>
    <row r="592" spans="1:7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</row>
    <row r="593" spans="1:7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</row>
    <row r="594" spans="1:7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</row>
    <row r="595" spans="1:7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</row>
    <row r="596" spans="1:7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</row>
    <row r="597" spans="1:7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</row>
    <row r="598" spans="1:7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</row>
    <row r="599" spans="1:7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</row>
    <row r="600" spans="1:7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</row>
    <row r="601" spans="1:7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</row>
    <row r="602" spans="1:7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</row>
    <row r="603" spans="1:7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</row>
    <row r="604" spans="1:7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</row>
    <row r="605" spans="1:7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</row>
    <row r="606" spans="1:7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</row>
    <row r="607" spans="1:7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</row>
    <row r="608" spans="1:7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</row>
    <row r="609" spans="1:7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</row>
    <row r="610" spans="1:7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</row>
    <row r="611" spans="1:7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</row>
    <row r="612" spans="1:7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</row>
    <row r="613" spans="1:7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</row>
    <row r="614" spans="1:7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</row>
    <row r="615" spans="1:7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</row>
    <row r="616" spans="1:7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</row>
    <row r="617" spans="1:7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</row>
    <row r="618" spans="1:7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</row>
    <row r="619" spans="1:7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</row>
    <row r="620" spans="1:7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</row>
    <row r="621" spans="1:7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</row>
    <row r="622" spans="1:7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</row>
    <row r="623" spans="1:7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</row>
    <row r="624" spans="1:7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</row>
    <row r="625" spans="1:7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</row>
    <row r="626" spans="1:7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</row>
    <row r="627" spans="1:7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</row>
    <row r="628" spans="1:7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</row>
    <row r="629" spans="1:7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</row>
    <row r="630" spans="1:7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</row>
    <row r="631" spans="1:7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</row>
    <row r="632" spans="1:7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</row>
    <row r="633" spans="1:7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</row>
    <row r="634" spans="1:7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</row>
    <row r="635" spans="1:7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</row>
    <row r="636" spans="1:7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</row>
    <row r="637" spans="1:7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</row>
    <row r="638" spans="1:7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</row>
    <row r="639" spans="1:7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</row>
    <row r="640" spans="1:7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</row>
    <row r="641" spans="1:7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</row>
    <row r="642" spans="1:7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</row>
    <row r="643" spans="1:7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</row>
    <row r="644" spans="1:7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</row>
    <row r="645" spans="1:7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</row>
    <row r="646" spans="1:7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</row>
    <row r="647" spans="1:7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</row>
    <row r="648" spans="1:7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</row>
    <row r="649" spans="1:7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</row>
    <row r="650" spans="1:7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</row>
    <row r="651" spans="1:7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</row>
    <row r="652" spans="1:7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</row>
    <row r="653" spans="1:7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</row>
    <row r="654" spans="1:7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</row>
    <row r="655" spans="1:7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</row>
    <row r="656" spans="1:7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</row>
    <row r="657" spans="1:7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</row>
    <row r="658" spans="1:7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</row>
    <row r="659" spans="1:7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</row>
    <row r="660" spans="1:7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</row>
    <row r="661" spans="1:7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</row>
    <row r="662" spans="1:7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</row>
    <row r="663" spans="1:7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</row>
    <row r="664" spans="1:7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</row>
    <row r="665" spans="1:7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</row>
    <row r="666" spans="1:7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</row>
    <row r="667" spans="1:7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</row>
    <row r="668" spans="1:7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</row>
    <row r="669" spans="1:7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</row>
    <row r="670" spans="1:7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</row>
    <row r="671" spans="1:7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</row>
    <row r="672" spans="1:7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</row>
    <row r="673" spans="1:7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</row>
    <row r="674" spans="1:7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</row>
    <row r="675" spans="1:7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</row>
    <row r="676" spans="1:7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</row>
    <row r="677" spans="1:7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</row>
    <row r="678" spans="1:7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</row>
    <row r="679" spans="1:7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</row>
    <row r="680" spans="1:7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</row>
    <row r="681" spans="1:7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</row>
    <row r="682" spans="1:7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</row>
    <row r="683" spans="1:7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</row>
    <row r="684" spans="1:7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</row>
    <row r="685" spans="1:7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</row>
    <row r="686" spans="1:7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</row>
    <row r="687" spans="1:7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</row>
    <row r="688" spans="1:7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</row>
    <row r="689" spans="1:7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</row>
    <row r="690" spans="1:7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</row>
    <row r="691" spans="1:7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</row>
    <row r="692" spans="1:7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</row>
    <row r="693" spans="1:7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</row>
    <row r="694" spans="1:7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</row>
    <row r="695" spans="1:7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</row>
    <row r="696" spans="1:7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</row>
    <row r="697" spans="1:7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</row>
    <row r="698" spans="1:7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</row>
    <row r="699" spans="1:7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</row>
    <row r="700" spans="1:7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</row>
    <row r="701" spans="1:7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</row>
    <row r="702" spans="1:7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</row>
    <row r="703" spans="1:7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</row>
    <row r="704" spans="1:7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</row>
    <row r="705" spans="1:7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</row>
    <row r="706" spans="1:7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</row>
    <row r="707" spans="1:7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</row>
    <row r="708" spans="1:7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</row>
    <row r="709" spans="1:7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</row>
    <row r="710" spans="1:7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</row>
    <row r="711" spans="1:7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</row>
    <row r="712" spans="1:7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</row>
    <row r="713" spans="1:7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</row>
    <row r="714" spans="1:7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</row>
    <row r="715" spans="1:7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</row>
    <row r="716" spans="1:7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</row>
    <row r="717" spans="1:7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</row>
    <row r="718" spans="1:7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</row>
    <row r="719" spans="1:7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</row>
    <row r="720" spans="1:7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</row>
    <row r="721" spans="1:7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</row>
    <row r="722" spans="1:7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</row>
    <row r="723" spans="1:7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</row>
    <row r="724" spans="1:7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</row>
    <row r="725" spans="1:7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</row>
    <row r="726" spans="1:7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</row>
    <row r="727" spans="1:7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</row>
    <row r="728" spans="1:7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</row>
    <row r="729" spans="1:7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</row>
    <row r="730" spans="1:7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</row>
    <row r="731" spans="1:7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</row>
    <row r="732" spans="1:7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</row>
    <row r="733" spans="1:7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</row>
    <row r="734" spans="1:7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</row>
    <row r="735" spans="1:7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</row>
    <row r="736" spans="1:7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</row>
    <row r="737" spans="1:7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</row>
    <row r="738" spans="1:7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</row>
    <row r="739" spans="1:7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</row>
    <row r="740" spans="1:7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</row>
    <row r="741" spans="1:7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</row>
    <row r="742" spans="1:7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</row>
    <row r="743" spans="1:7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</row>
    <row r="744" spans="1:7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</row>
    <row r="745" spans="1:7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</row>
    <row r="746" spans="1:7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</row>
    <row r="747" spans="1:7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</row>
    <row r="748" spans="1:7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</row>
    <row r="749" spans="1:7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</row>
    <row r="750" spans="1:7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</row>
    <row r="751" spans="1:7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</row>
    <row r="752" spans="1:7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</row>
    <row r="753" spans="1:7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</row>
    <row r="754" spans="1:7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</row>
    <row r="755" spans="1:7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</row>
    <row r="756" spans="1:7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</row>
    <row r="757" spans="1:7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</row>
    <row r="758" spans="1:7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</row>
    <row r="759" spans="1:7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</row>
    <row r="760" spans="1:7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</row>
    <row r="761" spans="1:7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</row>
    <row r="762" spans="1:7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</row>
    <row r="763" spans="1:7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</row>
    <row r="764" spans="1:7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</row>
    <row r="765" spans="1:7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</row>
    <row r="766" spans="1:7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</row>
    <row r="767" spans="1:7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</row>
    <row r="768" spans="1:7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</row>
    <row r="769" spans="1:7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</row>
    <row r="770" spans="1:7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</row>
    <row r="771" spans="1:7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</row>
    <row r="772" spans="1:7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</row>
    <row r="773" spans="1:7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</row>
    <row r="774" spans="1:7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</row>
    <row r="775" spans="1:7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</row>
    <row r="776" spans="1:7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</row>
    <row r="777" spans="1:7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</row>
    <row r="778" spans="1:7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</row>
    <row r="779" spans="1:7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</row>
    <row r="780" spans="1:7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</row>
    <row r="781" spans="1:7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</row>
    <row r="782" spans="1:7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</row>
    <row r="783" spans="1:7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</row>
    <row r="784" spans="1:7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</row>
    <row r="785" spans="1:7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</row>
    <row r="786" spans="1:7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</row>
    <row r="787" spans="1:7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</row>
    <row r="788" spans="1:7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</row>
    <row r="789" spans="1:7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</row>
    <row r="790" spans="1:7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</row>
    <row r="791" spans="1:7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</row>
    <row r="792" spans="1:7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</row>
    <row r="793" spans="1:7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</row>
    <row r="794" spans="1:7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</row>
    <row r="795" spans="1:7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</row>
    <row r="796" spans="1:7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</row>
    <row r="797" spans="1:7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</row>
    <row r="798" spans="1:7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</row>
    <row r="799" spans="1:7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</row>
    <row r="800" spans="1:7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</row>
    <row r="801" spans="1:7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</row>
    <row r="802" spans="1:7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</row>
    <row r="803" spans="1:7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</row>
    <row r="804" spans="1:7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</row>
    <row r="805" spans="1:7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</row>
    <row r="806" spans="1:7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</row>
    <row r="807" spans="1:7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</row>
    <row r="808" spans="1:7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</row>
    <row r="809" spans="1:7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</row>
    <row r="810" spans="1:7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</row>
    <row r="811" spans="1:7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</row>
    <row r="812" spans="1:7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</row>
    <row r="813" spans="1:7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</row>
    <row r="814" spans="1:7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</row>
    <row r="815" spans="1:7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</row>
    <row r="816" spans="1:7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</row>
    <row r="817" spans="1:7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</row>
    <row r="818" spans="1:7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</row>
    <row r="819" spans="1:7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</row>
    <row r="820" spans="1:7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</row>
    <row r="821" spans="1:7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</row>
    <row r="822" spans="1:7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</row>
    <row r="823" spans="1:7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</row>
    <row r="824" spans="1:7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</row>
    <row r="825" spans="1:7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</row>
    <row r="826" spans="1:7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</row>
    <row r="827" spans="1:7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</row>
    <row r="828" spans="1:7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</row>
    <row r="829" spans="1:7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</row>
    <row r="830" spans="1:7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</row>
    <row r="831" spans="1:7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</row>
    <row r="832" spans="1:7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</row>
    <row r="833" spans="1:7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</row>
    <row r="834" spans="1:7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</row>
    <row r="835" spans="1:7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</row>
    <row r="836" spans="1:7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</row>
    <row r="837" spans="1:7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</row>
    <row r="838" spans="1:7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</row>
    <row r="839" spans="1:7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</row>
    <row r="840" spans="1:7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</row>
    <row r="841" spans="1:7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</row>
    <row r="842" spans="1:7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</row>
    <row r="843" spans="1:7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</row>
    <row r="844" spans="1:7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</row>
    <row r="845" spans="1:7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</row>
    <row r="846" spans="1:7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</row>
    <row r="847" spans="1:7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</row>
    <row r="848" spans="1:7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</row>
    <row r="849" spans="1:7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</row>
    <row r="850" spans="1:7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</row>
    <row r="851" spans="1:7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</row>
    <row r="852" spans="1:7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</row>
    <row r="853" spans="1:7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</row>
    <row r="854" spans="1:7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</row>
    <row r="855" spans="1:7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</row>
    <row r="856" spans="1:7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</row>
    <row r="857" spans="1:7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</row>
    <row r="858" spans="1:7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</row>
    <row r="859" spans="1:7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</row>
    <row r="860" spans="1:7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</row>
    <row r="861" spans="1:7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</row>
    <row r="862" spans="1:7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</row>
    <row r="863" spans="1:7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</row>
    <row r="864" spans="1:7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</row>
    <row r="865" spans="1:7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</row>
    <row r="866" spans="1:7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</row>
    <row r="867" spans="1:7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</row>
    <row r="868" spans="1:7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</row>
    <row r="869" spans="1:7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</row>
    <row r="870" spans="1:7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</row>
    <row r="871" spans="1:7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</row>
    <row r="872" spans="1:7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</row>
    <row r="873" spans="1:7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</row>
    <row r="874" spans="1:7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</row>
    <row r="875" spans="1:7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</row>
    <row r="876" spans="1:7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</row>
    <row r="877" spans="1:7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</row>
    <row r="878" spans="1:7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</row>
    <row r="879" spans="1:7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</row>
    <row r="880" spans="1:7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</row>
    <row r="881" spans="1:7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</row>
    <row r="882" spans="1:7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</row>
    <row r="883" spans="1:7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</row>
    <row r="884" spans="1:7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</row>
    <row r="885" spans="1:7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</row>
    <row r="886" spans="1:7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</row>
    <row r="887" spans="1:7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</row>
    <row r="888" spans="1:7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</row>
    <row r="889" spans="1:7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</row>
    <row r="890" spans="1:7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</row>
    <row r="891" spans="1:7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</row>
    <row r="892" spans="1:7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</row>
    <row r="893" spans="1:7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</row>
    <row r="894" spans="1:7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</row>
    <row r="895" spans="1:7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</row>
    <row r="896" spans="1:7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</row>
    <row r="897" spans="1:7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</row>
    <row r="898" spans="1:7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</row>
    <row r="899" spans="1:7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</row>
    <row r="900" spans="1:7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</row>
    <row r="901" spans="1:7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</row>
    <row r="902" spans="1:7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</row>
    <row r="903" spans="1:7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</row>
    <row r="904" spans="1:7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</row>
    <row r="905" spans="1:7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</row>
    <row r="906" spans="1:7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</row>
    <row r="907" spans="1:7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</row>
    <row r="908" spans="1:7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</row>
    <row r="909" spans="1:7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</row>
    <row r="910" spans="1:7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</row>
    <row r="911" spans="1:7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</row>
    <row r="912" spans="1:7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</row>
    <row r="913" spans="1:7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</row>
    <row r="914" spans="1:7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</row>
    <row r="915" spans="1:7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</row>
    <row r="916" spans="1:7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</row>
    <row r="917" spans="1:7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</row>
    <row r="918" spans="1:7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</row>
    <row r="919" spans="1:7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</row>
    <row r="920" spans="1:7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</row>
    <row r="921" spans="1:7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</row>
    <row r="922" spans="1:7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</row>
    <row r="923" spans="1:7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</row>
    <row r="924" spans="1:7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</row>
    <row r="925" spans="1:7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</row>
    <row r="926" spans="1:7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</row>
    <row r="927" spans="1:7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</row>
    <row r="928" spans="1:7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</row>
    <row r="929" spans="1:7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</row>
    <row r="930" spans="1:7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</row>
    <row r="931" spans="1:7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</row>
    <row r="932" spans="1:7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</row>
    <row r="933" spans="1:7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</row>
    <row r="934" spans="1:7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</row>
    <row r="935" spans="1:7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</row>
    <row r="936" spans="1:7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</row>
    <row r="937" spans="1:7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</row>
    <row r="938" spans="1:7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</row>
    <row r="939" spans="1:7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</row>
    <row r="940" spans="1:7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</row>
    <row r="941" spans="1:7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</row>
    <row r="942" spans="1:7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</row>
    <row r="943" spans="1:7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</row>
    <row r="944" spans="1:7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</row>
    <row r="945" spans="1:7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</row>
    <row r="946" spans="1:7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</row>
    <row r="947" spans="1:7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</row>
    <row r="948" spans="1:7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</row>
    <row r="949" spans="1:7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</row>
    <row r="950" spans="1:7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</row>
    <row r="951" spans="1:7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</row>
    <row r="952" spans="1:7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</row>
    <row r="953" spans="1:7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</row>
    <row r="954" spans="1:7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</row>
    <row r="955" spans="1:7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</row>
    <row r="956" spans="1:7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</row>
    <row r="957" spans="1:7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</row>
    <row r="958" spans="1:7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</row>
    <row r="959" spans="1:7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</row>
    <row r="960" spans="1:7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</row>
    <row r="961" spans="1:7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</row>
    <row r="962" spans="1:7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</row>
    <row r="963" spans="1:7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</row>
    <row r="964" spans="1:7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</row>
    <row r="965" spans="1:7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</row>
    <row r="966" spans="1:7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</row>
    <row r="967" spans="1:7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</row>
    <row r="968" spans="1:7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</row>
    <row r="969" spans="1:7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</row>
    <row r="970" spans="1:7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</row>
    <row r="971" spans="1:7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</row>
    <row r="972" spans="1:7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</row>
    <row r="973" spans="1:7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</row>
    <row r="974" spans="1:7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</row>
    <row r="975" spans="1:7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</row>
    <row r="976" spans="1:7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</row>
    <row r="977" spans="1:7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</row>
    <row r="978" spans="1:7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</row>
    <row r="979" spans="1:7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</row>
    <row r="980" spans="1:7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</row>
    <row r="981" spans="1:7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</row>
    <row r="982" spans="1:7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</row>
    <row r="983" spans="1:7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</row>
    <row r="984" spans="1:7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</row>
    <row r="985" spans="1:7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</row>
    <row r="986" spans="1:7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</row>
    <row r="987" spans="1:7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</row>
    <row r="988" spans="1:7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</row>
    <row r="989" spans="1:7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</row>
    <row r="990" spans="1:7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</row>
    <row r="991" spans="1:7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</row>
    <row r="992" spans="1:7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</row>
    <row r="993" spans="1:7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</row>
    <row r="994" spans="1:7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</row>
    <row r="995" spans="1:7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</row>
    <row r="996" spans="1:7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</row>
    <row r="997" spans="1:7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</row>
    <row r="998" spans="1:7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</row>
    <row r="999" spans="1:7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</row>
    <row r="1000" spans="1:7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</row>
  </sheetData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C19" sqref="C19"/>
    </sheetView>
  </sheetViews>
  <sheetFormatPr defaultColWidth="12.625" defaultRowHeight="15" customHeight="1" x14ac:dyDescent="0.2"/>
  <cols>
    <col min="1" max="1" width="3.25" customWidth="1"/>
    <col min="2" max="2" width="28.375" customWidth="1"/>
    <col min="3" max="3" width="7.125" customWidth="1"/>
    <col min="4" max="7" width="3.5" hidden="1" customWidth="1"/>
    <col min="8" max="9" width="4" hidden="1" customWidth="1"/>
    <col min="10" max="11" width="3.5" hidden="1" customWidth="1"/>
    <col min="12" max="12" width="8.125" customWidth="1"/>
    <col min="13" max="13" width="7.125" customWidth="1"/>
    <col min="14" max="14" width="7.375" customWidth="1"/>
    <col min="15" max="15" width="4" hidden="1" customWidth="1"/>
    <col min="16" max="16" width="8.125" customWidth="1"/>
    <col min="17" max="17" width="9" customWidth="1"/>
    <col min="18" max="18" width="4" hidden="1" customWidth="1"/>
    <col min="19" max="19" width="3.5" hidden="1" customWidth="1"/>
    <col min="20" max="20" width="8.125" customWidth="1"/>
    <col min="21" max="21" width="4" hidden="1" customWidth="1"/>
    <col min="22" max="22" width="8.125" customWidth="1"/>
    <col min="23" max="23" width="4" hidden="1" customWidth="1"/>
    <col min="24" max="24" width="8.125" customWidth="1"/>
    <col min="25" max="28" width="3.5" hidden="1" customWidth="1"/>
    <col min="29" max="31" width="4" hidden="1" customWidth="1"/>
    <col min="32" max="39" width="3.5" hidden="1" customWidth="1"/>
    <col min="40" max="40" width="7.125" customWidth="1"/>
    <col min="41" max="41" width="3.5" hidden="1" customWidth="1"/>
    <col min="42" max="44" width="4" hidden="1" customWidth="1"/>
    <col min="45" max="45" width="3.5" hidden="1" customWidth="1"/>
    <col min="46" max="46" width="8.125" customWidth="1"/>
    <col min="47" max="47" width="3.5" hidden="1" customWidth="1"/>
    <col min="48" max="48" width="8.125" customWidth="1"/>
    <col min="49" max="55" width="4" hidden="1" customWidth="1"/>
    <col min="56" max="56" width="9" customWidth="1"/>
    <col min="57" max="57" width="4" hidden="1" customWidth="1"/>
    <col min="58" max="58" width="8.125" customWidth="1"/>
    <col min="59" max="61" width="3.5" hidden="1" customWidth="1"/>
    <col min="62" max="62" width="8.125" customWidth="1"/>
    <col min="63" max="64" width="7.125" customWidth="1"/>
    <col min="65" max="67" width="3.5" hidden="1" customWidth="1"/>
    <col min="68" max="73" width="4" hidden="1" customWidth="1"/>
    <col min="74" max="75" width="3.5" hidden="1" customWidth="1"/>
    <col min="76" max="76" width="8.125" customWidth="1"/>
    <col min="77" max="78" width="3.5" hidden="1" customWidth="1"/>
    <col min="79" max="79" width="7.625" customWidth="1"/>
  </cols>
  <sheetData>
    <row r="1" spans="1:79" ht="18.75" x14ac:dyDescent="0.3">
      <c r="A1" s="152" t="s">
        <v>174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15.75" x14ac:dyDescent="0.25">
      <c r="B4" s="45">
        <v>12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3.25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2" t="s">
        <v>79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58" t="s">
        <v>119</v>
      </c>
      <c r="B8" s="137"/>
      <c r="C8" s="60"/>
      <c r="D8" s="49"/>
      <c r="E8" s="49"/>
      <c r="F8" s="49"/>
      <c r="G8" s="49"/>
      <c r="H8" s="49"/>
      <c r="I8" s="49"/>
      <c r="J8" s="49"/>
      <c r="K8" s="49"/>
      <c r="L8" s="49">
        <v>3</v>
      </c>
      <c r="M8" s="49"/>
      <c r="N8" s="49">
        <v>2.98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>
        <v>4</v>
      </c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>
        <v>32</v>
      </c>
      <c r="BG8" s="49"/>
      <c r="BH8" s="49"/>
      <c r="BI8" s="49"/>
      <c r="BJ8" s="49">
        <v>70</v>
      </c>
      <c r="BK8" s="49">
        <v>7.6</v>
      </c>
      <c r="BL8" s="49">
        <v>16</v>
      </c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</row>
    <row r="9" spans="1:79" x14ac:dyDescent="0.25">
      <c r="A9" s="158" t="s">
        <v>120</v>
      </c>
      <c r="B9" s="137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>
        <v>2</v>
      </c>
      <c r="O9" s="49"/>
      <c r="P9" s="49"/>
      <c r="Q9" s="49">
        <v>2</v>
      </c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>
        <v>5</v>
      </c>
      <c r="AU9" s="49"/>
      <c r="AV9" s="49">
        <v>45</v>
      </c>
      <c r="AW9" s="49"/>
      <c r="AX9" s="49"/>
      <c r="AY9" s="49"/>
      <c r="AZ9" s="49"/>
      <c r="BA9" s="49"/>
      <c r="BB9" s="49"/>
      <c r="BC9" s="49"/>
      <c r="BD9" s="49">
        <v>53</v>
      </c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</row>
    <row r="10" spans="1:79" x14ac:dyDescent="0.25">
      <c r="A10" s="158" t="s">
        <v>121</v>
      </c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>
        <v>4</v>
      </c>
      <c r="M10" s="49"/>
      <c r="N10" s="49"/>
      <c r="O10" s="49"/>
      <c r="P10" s="49"/>
      <c r="Q10" s="49"/>
      <c r="R10" s="49"/>
      <c r="S10" s="49"/>
      <c r="T10" s="49"/>
      <c r="U10" s="49"/>
      <c r="V10" s="49">
        <v>50</v>
      </c>
      <c r="W10" s="49"/>
      <c r="X10" s="49">
        <v>15</v>
      </c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</row>
    <row r="11" spans="1:79" x14ac:dyDescent="0.25">
      <c r="A11" s="136" t="s">
        <v>103</v>
      </c>
      <c r="B11" s="137"/>
      <c r="C11" s="17"/>
      <c r="D11" s="17"/>
      <c r="E11" s="17"/>
      <c r="F11" s="17"/>
      <c r="G11" s="17">
        <v>0</v>
      </c>
      <c r="H11" s="17"/>
      <c r="I11" s="17"/>
      <c r="J11" s="17"/>
      <c r="K11" s="17"/>
      <c r="L11" s="17"/>
      <c r="M11" s="17">
        <v>9</v>
      </c>
      <c r="N11" s="17"/>
      <c r="O11" s="17"/>
      <c r="P11" s="17">
        <v>2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49"/>
      <c r="BZ11" s="49"/>
    </row>
    <row r="12" spans="1:79" x14ac:dyDescent="0.25">
      <c r="A12" s="158" t="s">
        <v>122</v>
      </c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>
        <v>30</v>
      </c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79" x14ac:dyDescent="0.25">
      <c r="A13" s="158" t="s">
        <v>71</v>
      </c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>
        <v>60</v>
      </c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63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7</v>
      </c>
      <c r="M16" s="49">
        <f t="shared" si="0"/>
        <v>9</v>
      </c>
      <c r="N16" s="49">
        <f t="shared" si="0"/>
        <v>4.9800000000000004</v>
      </c>
      <c r="O16" s="49">
        <f t="shared" si="0"/>
        <v>0</v>
      </c>
      <c r="P16" s="49">
        <f t="shared" si="0"/>
        <v>2</v>
      </c>
      <c r="Q16" s="49">
        <f t="shared" si="0"/>
        <v>2</v>
      </c>
      <c r="R16" s="49">
        <f t="shared" si="0"/>
        <v>0</v>
      </c>
      <c r="S16" s="49">
        <f t="shared" si="0"/>
        <v>0</v>
      </c>
      <c r="T16" s="49">
        <f t="shared" si="0"/>
        <v>30</v>
      </c>
      <c r="U16" s="49">
        <f t="shared" si="0"/>
        <v>0</v>
      </c>
      <c r="V16" s="49">
        <f t="shared" si="0"/>
        <v>50</v>
      </c>
      <c r="W16" s="49">
        <f t="shared" si="0"/>
        <v>0</v>
      </c>
      <c r="X16" s="49">
        <f t="shared" si="0"/>
        <v>15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4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45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0</v>
      </c>
      <c r="BB16" s="49">
        <f t="shared" si="0"/>
        <v>0</v>
      </c>
      <c r="BC16" s="49">
        <f t="shared" si="0"/>
        <v>0</v>
      </c>
      <c r="BD16" s="49">
        <f t="shared" si="0"/>
        <v>53</v>
      </c>
      <c r="BE16" s="49">
        <f t="shared" si="0"/>
        <v>0</v>
      </c>
      <c r="BF16" s="49">
        <f t="shared" si="0"/>
        <v>32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70</v>
      </c>
      <c r="BK16" s="49">
        <f t="shared" si="0"/>
        <v>7.6</v>
      </c>
      <c r="BL16" s="49">
        <f t="shared" si="0"/>
        <v>16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57</v>
      </c>
      <c r="D17" s="50">
        <f t="shared" ref="D17:BZ17" si="1">C17</f>
        <v>57</v>
      </c>
      <c r="E17" s="50">
        <f t="shared" si="1"/>
        <v>57</v>
      </c>
      <c r="F17" s="50">
        <f t="shared" si="1"/>
        <v>57</v>
      </c>
      <c r="G17" s="50">
        <f t="shared" si="1"/>
        <v>57</v>
      </c>
      <c r="H17" s="50">
        <f t="shared" si="1"/>
        <v>57</v>
      </c>
      <c r="I17" s="50">
        <f t="shared" si="1"/>
        <v>57</v>
      </c>
      <c r="J17" s="50">
        <f t="shared" si="1"/>
        <v>57</v>
      </c>
      <c r="K17" s="50">
        <f t="shared" si="1"/>
        <v>57</v>
      </c>
      <c r="L17" s="50">
        <f t="shared" si="1"/>
        <v>57</v>
      </c>
      <c r="M17" s="50">
        <f t="shared" si="1"/>
        <v>57</v>
      </c>
      <c r="N17" s="50">
        <f t="shared" si="1"/>
        <v>57</v>
      </c>
      <c r="O17" s="50">
        <f t="shared" si="1"/>
        <v>57</v>
      </c>
      <c r="P17" s="50">
        <f t="shared" si="1"/>
        <v>57</v>
      </c>
      <c r="Q17" s="50">
        <f t="shared" si="1"/>
        <v>57</v>
      </c>
      <c r="R17" s="50">
        <f t="shared" si="1"/>
        <v>57</v>
      </c>
      <c r="S17" s="50">
        <f t="shared" si="1"/>
        <v>57</v>
      </c>
      <c r="T17" s="50">
        <f t="shared" si="1"/>
        <v>57</v>
      </c>
      <c r="U17" s="50">
        <f t="shared" si="1"/>
        <v>57</v>
      </c>
      <c r="V17" s="50">
        <f t="shared" si="1"/>
        <v>57</v>
      </c>
      <c r="W17" s="50">
        <f t="shared" si="1"/>
        <v>57</v>
      </c>
      <c r="X17" s="50">
        <f t="shared" si="1"/>
        <v>57</v>
      </c>
      <c r="Y17" s="50">
        <f t="shared" si="1"/>
        <v>57</v>
      </c>
      <c r="Z17" s="50">
        <f t="shared" si="1"/>
        <v>57</v>
      </c>
      <c r="AA17" s="50">
        <f t="shared" si="1"/>
        <v>57</v>
      </c>
      <c r="AB17" s="50">
        <f t="shared" si="1"/>
        <v>57</v>
      </c>
      <c r="AC17" s="50">
        <f t="shared" si="1"/>
        <v>57</v>
      </c>
      <c r="AD17" s="50">
        <f t="shared" si="1"/>
        <v>57</v>
      </c>
      <c r="AE17" s="50">
        <f t="shared" si="1"/>
        <v>57</v>
      </c>
      <c r="AF17" s="50">
        <f t="shared" si="1"/>
        <v>57</v>
      </c>
      <c r="AG17" s="50">
        <f t="shared" si="1"/>
        <v>57</v>
      </c>
      <c r="AH17" s="50">
        <f t="shared" si="1"/>
        <v>57</v>
      </c>
      <c r="AI17" s="50">
        <f t="shared" si="1"/>
        <v>57</v>
      </c>
      <c r="AJ17" s="50">
        <f t="shared" si="1"/>
        <v>57</v>
      </c>
      <c r="AK17" s="50">
        <f t="shared" si="1"/>
        <v>57</v>
      </c>
      <c r="AL17" s="50">
        <f t="shared" si="1"/>
        <v>57</v>
      </c>
      <c r="AM17" s="50">
        <f t="shared" si="1"/>
        <v>57</v>
      </c>
      <c r="AN17" s="50">
        <f t="shared" si="1"/>
        <v>57</v>
      </c>
      <c r="AO17" s="50">
        <f t="shared" si="1"/>
        <v>57</v>
      </c>
      <c r="AP17" s="50">
        <f t="shared" si="1"/>
        <v>57</v>
      </c>
      <c r="AQ17" s="50">
        <f t="shared" si="1"/>
        <v>57</v>
      </c>
      <c r="AR17" s="50">
        <f t="shared" si="1"/>
        <v>57</v>
      </c>
      <c r="AS17" s="50">
        <f t="shared" si="1"/>
        <v>57</v>
      </c>
      <c r="AT17" s="50">
        <f t="shared" si="1"/>
        <v>57</v>
      </c>
      <c r="AU17" s="50">
        <f t="shared" si="1"/>
        <v>57</v>
      </c>
      <c r="AV17" s="50">
        <f t="shared" si="1"/>
        <v>57</v>
      </c>
      <c r="AW17" s="50">
        <f t="shared" si="1"/>
        <v>57</v>
      </c>
      <c r="AX17" s="50">
        <f t="shared" si="1"/>
        <v>57</v>
      </c>
      <c r="AY17" s="50">
        <f t="shared" si="1"/>
        <v>57</v>
      </c>
      <c r="AZ17" s="50">
        <f t="shared" si="1"/>
        <v>57</v>
      </c>
      <c r="BA17" s="50">
        <f t="shared" si="1"/>
        <v>57</v>
      </c>
      <c r="BB17" s="50">
        <f t="shared" si="1"/>
        <v>57</v>
      </c>
      <c r="BC17" s="50">
        <f t="shared" si="1"/>
        <v>57</v>
      </c>
      <c r="BD17" s="50">
        <f t="shared" si="1"/>
        <v>57</v>
      </c>
      <c r="BE17" s="50">
        <f t="shared" si="1"/>
        <v>57</v>
      </c>
      <c r="BF17" s="50">
        <f t="shared" si="1"/>
        <v>57</v>
      </c>
      <c r="BG17" s="50">
        <f t="shared" si="1"/>
        <v>57</v>
      </c>
      <c r="BH17" s="50">
        <f t="shared" si="1"/>
        <v>57</v>
      </c>
      <c r="BI17" s="50">
        <f t="shared" si="1"/>
        <v>57</v>
      </c>
      <c r="BJ17" s="50">
        <f t="shared" si="1"/>
        <v>57</v>
      </c>
      <c r="BK17" s="50">
        <f t="shared" si="1"/>
        <v>57</v>
      </c>
      <c r="BL17" s="50">
        <f t="shared" si="1"/>
        <v>57</v>
      </c>
      <c r="BM17" s="50">
        <f t="shared" si="1"/>
        <v>57</v>
      </c>
      <c r="BN17" s="50">
        <f t="shared" si="1"/>
        <v>57</v>
      </c>
      <c r="BO17" s="50">
        <f t="shared" si="1"/>
        <v>57</v>
      </c>
      <c r="BP17" s="50">
        <f t="shared" si="1"/>
        <v>57</v>
      </c>
      <c r="BQ17" s="50">
        <f t="shared" si="1"/>
        <v>57</v>
      </c>
      <c r="BR17" s="50">
        <f t="shared" si="1"/>
        <v>57</v>
      </c>
      <c r="BS17" s="50">
        <f t="shared" si="1"/>
        <v>57</v>
      </c>
      <c r="BT17" s="50">
        <f t="shared" si="1"/>
        <v>57</v>
      </c>
      <c r="BU17" s="50">
        <f t="shared" si="1"/>
        <v>57</v>
      </c>
      <c r="BV17" s="50">
        <f t="shared" si="1"/>
        <v>57</v>
      </c>
      <c r="BW17" s="50">
        <f t="shared" si="1"/>
        <v>57</v>
      </c>
      <c r="BX17" s="50">
        <f t="shared" si="1"/>
        <v>57</v>
      </c>
      <c r="BY17" s="50">
        <f t="shared" si="1"/>
        <v>57</v>
      </c>
      <c r="BZ17" s="50">
        <f t="shared" si="1"/>
        <v>57</v>
      </c>
    </row>
    <row r="18" spans="1:78" ht="20.25" thickBot="1" x14ac:dyDescent="0.35">
      <c r="A18" s="164" t="s">
        <v>87</v>
      </c>
      <c r="B18" s="137"/>
      <c r="C18" s="97">
        <v>57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F19" si="2">D16*D17/1000</f>
        <v>0</v>
      </c>
      <c r="E19" s="52">
        <f t="shared" si="2"/>
        <v>0</v>
      </c>
      <c r="F19" s="52">
        <f t="shared" si="2"/>
        <v>0</v>
      </c>
      <c r="G19" s="53">
        <f>G16*G17</f>
        <v>0</v>
      </c>
      <c r="H19" s="53">
        <f t="shared" ref="H19:J19" si="3">H16*H17/1000</f>
        <v>0</v>
      </c>
      <c r="I19" s="53">
        <f t="shared" si="3"/>
        <v>0</v>
      </c>
      <c r="J19" s="53">
        <f t="shared" si="3"/>
        <v>0</v>
      </c>
      <c r="K19" s="53">
        <f>K16*K17</f>
        <v>0</v>
      </c>
      <c r="L19" s="54">
        <f t="shared" ref="L19:P19" si="4">L16*L17/1000</f>
        <v>0.39900000000000002</v>
      </c>
      <c r="M19" s="54">
        <f t="shared" si="4"/>
        <v>0.51300000000000001</v>
      </c>
      <c r="N19" s="54">
        <f t="shared" si="4"/>
        <v>0.28386</v>
      </c>
      <c r="O19" s="54">
        <f t="shared" si="4"/>
        <v>0</v>
      </c>
      <c r="P19" s="54">
        <f t="shared" si="4"/>
        <v>0.114</v>
      </c>
      <c r="Q19" s="54">
        <f>Q16*Q17</f>
        <v>114</v>
      </c>
      <c r="R19" s="54">
        <f t="shared" ref="R19:BZ19" si="5">R16*R17/1000</f>
        <v>0</v>
      </c>
      <c r="S19" s="54">
        <f t="shared" si="5"/>
        <v>0</v>
      </c>
      <c r="T19" s="54">
        <f t="shared" si="5"/>
        <v>1.71</v>
      </c>
      <c r="U19" s="54">
        <f t="shared" si="5"/>
        <v>0</v>
      </c>
      <c r="V19" s="54">
        <f t="shared" si="5"/>
        <v>2.85</v>
      </c>
      <c r="W19" s="54">
        <f t="shared" si="5"/>
        <v>0</v>
      </c>
      <c r="X19" s="54">
        <f t="shared" si="5"/>
        <v>0.85499999999999998</v>
      </c>
      <c r="Y19" s="54">
        <f t="shared" si="5"/>
        <v>0</v>
      </c>
      <c r="Z19" s="54">
        <f t="shared" si="5"/>
        <v>0</v>
      </c>
      <c r="AA19" s="54">
        <f t="shared" si="5"/>
        <v>0</v>
      </c>
      <c r="AB19" s="54">
        <f t="shared" si="5"/>
        <v>0</v>
      </c>
      <c r="AC19" s="54">
        <f t="shared" si="5"/>
        <v>0</v>
      </c>
      <c r="AD19" s="54">
        <f t="shared" si="5"/>
        <v>0</v>
      </c>
      <c r="AE19" s="54">
        <f t="shared" si="5"/>
        <v>0</v>
      </c>
      <c r="AF19" s="54">
        <f t="shared" si="5"/>
        <v>0</v>
      </c>
      <c r="AG19" s="54">
        <f t="shared" si="5"/>
        <v>0</v>
      </c>
      <c r="AH19" s="54">
        <f t="shared" si="5"/>
        <v>0</v>
      </c>
      <c r="AI19" s="54">
        <f t="shared" si="5"/>
        <v>0</v>
      </c>
      <c r="AJ19" s="54">
        <f t="shared" si="5"/>
        <v>0</v>
      </c>
      <c r="AK19" s="54">
        <f t="shared" si="5"/>
        <v>0</v>
      </c>
      <c r="AL19" s="54">
        <f t="shared" si="5"/>
        <v>0</v>
      </c>
      <c r="AM19" s="54">
        <f t="shared" si="5"/>
        <v>0</v>
      </c>
      <c r="AN19" s="54">
        <f t="shared" si="5"/>
        <v>0.22800000000000001</v>
      </c>
      <c r="AO19" s="54">
        <f t="shared" si="5"/>
        <v>0</v>
      </c>
      <c r="AP19" s="54">
        <f t="shared" si="5"/>
        <v>0</v>
      </c>
      <c r="AQ19" s="54">
        <f t="shared" si="5"/>
        <v>0</v>
      </c>
      <c r="AR19" s="54">
        <f t="shared" si="5"/>
        <v>0</v>
      </c>
      <c r="AS19" s="54">
        <f t="shared" si="5"/>
        <v>0</v>
      </c>
      <c r="AT19" s="54">
        <f t="shared" si="5"/>
        <v>0.28499999999999998</v>
      </c>
      <c r="AU19" s="54">
        <f t="shared" si="5"/>
        <v>0</v>
      </c>
      <c r="AV19" s="54">
        <f t="shared" si="5"/>
        <v>2.5649999999999999</v>
      </c>
      <c r="AW19" s="54">
        <f t="shared" si="5"/>
        <v>0</v>
      </c>
      <c r="AX19" s="54">
        <f t="shared" si="5"/>
        <v>0</v>
      </c>
      <c r="AY19" s="54">
        <f t="shared" si="5"/>
        <v>0</v>
      </c>
      <c r="AZ19" s="54">
        <f t="shared" si="5"/>
        <v>0</v>
      </c>
      <c r="BA19" s="54">
        <f t="shared" si="5"/>
        <v>0</v>
      </c>
      <c r="BB19" s="54">
        <f t="shared" si="5"/>
        <v>0</v>
      </c>
      <c r="BC19" s="54">
        <f t="shared" si="5"/>
        <v>0</v>
      </c>
      <c r="BD19" s="54">
        <f t="shared" si="5"/>
        <v>3.0209999999999999</v>
      </c>
      <c r="BE19" s="54">
        <f t="shared" si="5"/>
        <v>0</v>
      </c>
      <c r="BF19" s="54">
        <f t="shared" si="5"/>
        <v>1.8240000000000001</v>
      </c>
      <c r="BG19" s="54">
        <f t="shared" si="5"/>
        <v>0</v>
      </c>
      <c r="BH19" s="54">
        <f t="shared" si="5"/>
        <v>0</v>
      </c>
      <c r="BI19" s="54">
        <f t="shared" si="5"/>
        <v>0</v>
      </c>
      <c r="BJ19" s="54">
        <f t="shared" si="5"/>
        <v>3.99</v>
      </c>
      <c r="BK19" s="54">
        <f t="shared" si="5"/>
        <v>0.43319999999999997</v>
      </c>
      <c r="BL19" s="54">
        <f t="shared" si="5"/>
        <v>0.91200000000000003</v>
      </c>
      <c r="BM19" s="54">
        <f t="shared" si="5"/>
        <v>0</v>
      </c>
      <c r="BN19" s="54">
        <f t="shared" si="5"/>
        <v>0</v>
      </c>
      <c r="BO19" s="54">
        <f t="shared" si="5"/>
        <v>0</v>
      </c>
      <c r="BP19" s="54">
        <f t="shared" si="5"/>
        <v>0</v>
      </c>
      <c r="BQ19" s="54">
        <f t="shared" si="5"/>
        <v>0</v>
      </c>
      <c r="BR19" s="54">
        <f t="shared" si="5"/>
        <v>0</v>
      </c>
      <c r="BS19" s="54">
        <f t="shared" si="5"/>
        <v>0</v>
      </c>
      <c r="BT19" s="54">
        <f t="shared" si="5"/>
        <v>0</v>
      </c>
      <c r="BU19" s="54">
        <f t="shared" si="5"/>
        <v>0</v>
      </c>
      <c r="BV19" s="54">
        <f t="shared" si="5"/>
        <v>0</v>
      </c>
      <c r="BW19" s="54">
        <f t="shared" si="5"/>
        <v>0</v>
      </c>
      <c r="BX19" s="54">
        <f t="shared" si="5"/>
        <v>3.42</v>
      </c>
      <c r="BY19" s="52">
        <f t="shared" si="5"/>
        <v>0</v>
      </c>
      <c r="BZ19" s="52">
        <f t="shared" si="5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3477.0000000000009</v>
      </c>
      <c r="D21" s="57">
        <f t="shared" ref="D21:BZ21" si="6">D19*D20</f>
        <v>0</v>
      </c>
      <c r="E21" s="57">
        <f t="shared" si="6"/>
        <v>0</v>
      </c>
      <c r="F21" s="57">
        <f t="shared" si="6"/>
        <v>0</v>
      </c>
      <c r="G21" s="58">
        <f t="shared" si="6"/>
        <v>0</v>
      </c>
      <c r="H21" s="58">
        <f t="shared" si="6"/>
        <v>0</v>
      </c>
      <c r="I21" s="58">
        <f t="shared" si="6"/>
        <v>0</v>
      </c>
      <c r="J21" s="58">
        <f t="shared" si="6"/>
        <v>0</v>
      </c>
      <c r="K21" s="58">
        <f t="shared" si="6"/>
        <v>0</v>
      </c>
      <c r="L21" s="54">
        <f t="shared" si="6"/>
        <v>55.86</v>
      </c>
      <c r="M21" s="54">
        <f t="shared" si="6"/>
        <v>25.650000000000002</v>
      </c>
      <c r="N21" s="54">
        <f t="shared" si="6"/>
        <v>2.8386</v>
      </c>
      <c r="O21" s="54">
        <f t="shared" si="6"/>
        <v>0</v>
      </c>
      <c r="P21" s="54">
        <f t="shared" si="6"/>
        <v>62.7</v>
      </c>
      <c r="Q21" s="54">
        <f t="shared" si="6"/>
        <v>684</v>
      </c>
      <c r="R21" s="54">
        <f t="shared" si="6"/>
        <v>0</v>
      </c>
      <c r="S21" s="54">
        <f t="shared" si="6"/>
        <v>0</v>
      </c>
      <c r="T21" s="54">
        <f t="shared" si="6"/>
        <v>239.4</v>
      </c>
      <c r="U21" s="54">
        <f t="shared" si="6"/>
        <v>0</v>
      </c>
      <c r="V21" s="54">
        <f t="shared" si="6"/>
        <v>342</v>
      </c>
      <c r="W21" s="54">
        <f t="shared" si="6"/>
        <v>0</v>
      </c>
      <c r="X21" s="54">
        <f t="shared" si="6"/>
        <v>68.400000000000006</v>
      </c>
      <c r="Y21" s="54">
        <f t="shared" si="6"/>
        <v>0</v>
      </c>
      <c r="Z21" s="54">
        <f t="shared" si="6"/>
        <v>0</v>
      </c>
      <c r="AA21" s="54">
        <f t="shared" si="6"/>
        <v>0</v>
      </c>
      <c r="AB21" s="54">
        <f t="shared" si="6"/>
        <v>0</v>
      </c>
      <c r="AC21" s="54">
        <f t="shared" si="6"/>
        <v>0</v>
      </c>
      <c r="AD21" s="54">
        <f t="shared" si="6"/>
        <v>0</v>
      </c>
      <c r="AE21" s="54">
        <f t="shared" si="6"/>
        <v>0</v>
      </c>
      <c r="AF21" s="54">
        <f t="shared" si="6"/>
        <v>0</v>
      </c>
      <c r="AG21" s="54">
        <f t="shared" si="6"/>
        <v>0</v>
      </c>
      <c r="AH21" s="54">
        <f t="shared" si="6"/>
        <v>0</v>
      </c>
      <c r="AI21" s="54">
        <f t="shared" si="6"/>
        <v>0</v>
      </c>
      <c r="AJ21" s="54">
        <f t="shared" si="6"/>
        <v>0</v>
      </c>
      <c r="AK21" s="54">
        <f t="shared" si="6"/>
        <v>0</v>
      </c>
      <c r="AL21" s="54">
        <f t="shared" si="6"/>
        <v>0</v>
      </c>
      <c r="AM21" s="54">
        <f t="shared" si="6"/>
        <v>0</v>
      </c>
      <c r="AN21" s="54">
        <f t="shared" si="6"/>
        <v>13.68</v>
      </c>
      <c r="AO21" s="54">
        <f t="shared" si="6"/>
        <v>0</v>
      </c>
      <c r="AP21" s="54">
        <f t="shared" si="6"/>
        <v>0</v>
      </c>
      <c r="AQ21" s="54">
        <f t="shared" si="6"/>
        <v>0</v>
      </c>
      <c r="AR21" s="54">
        <f t="shared" si="6"/>
        <v>0</v>
      </c>
      <c r="AS21" s="54">
        <f t="shared" si="6"/>
        <v>0</v>
      </c>
      <c r="AT21" s="54">
        <f t="shared" si="6"/>
        <v>170.99999999999997</v>
      </c>
      <c r="AU21" s="54">
        <f t="shared" si="6"/>
        <v>0</v>
      </c>
      <c r="AV21" s="54">
        <f t="shared" si="6"/>
        <v>192.375</v>
      </c>
      <c r="AW21" s="54">
        <f t="shared" si="6"/>
        <v>0</v>
      </c>
      <c r="AX21" s="54">
        <f t="shared" si="6"/>
        <v>0</v>
      </c>
      <c r="AY21" s="54">
        <f t="shared" si="6"/>
        <v>0</v>
      </c>
      <c r="AZ21" s="54">
        <f t="shared" si="6"/>
        <v>0</v>
      </c>
      <c r="BA21" s="54">
        <f t="shared" si="6"/>
        <v>0</v>
      </c>
      <c r="BB21" s="54">
        <f t="shared" si="6"/>
        <v>0</v>
      </c>
      <c r="BC21" s="54">
        <f t="shared" si="6"/>
        <v>0</v>
      </c>
      <c r="BD21" s="54">
        <f t="shared" si="6"/>
        <v>906.3</v>
      </c>
      <c r="BE21" s="54">
        <f t="shared" si="6"/>
        <v>0</v>
      </c>
      <c r="BF21" s="54">
        <f t="shared" si="6"/>
        <v>401.28000000000003</v>
      </c>
      <c r="BG21" s="54">
        <f t="shared" si="6"/>
        <v>0</v>
      </c>
      <c r="BH21" s="54">
        <f t="shared" si="6"/>
        <v>0</v>
      </c>
      <c r="BI21" s="54">
        <f t="shared" si="6"/>
        <v>0</v>
      </c>
      <c r="BJ21" s="54">
        <f t="shared" si="6"/>
        <v>139.65</v>
      </c>
      <c r="BK21" s="54">
        <f t="shared" si="6"/>
        <v>9.5304000000000002</v>
      </c>
      <c r="BL21" s="54">
        <f t="shared" si="6"/>
        <v>25.536000000000001</v>
      </c>
      <c r="BM21" s="54">
        <f t="shared" si="6"/>
        <v>0</v>
      </c>
      <c r="BN21" s="54">
        <f t="shared" si="6"/>
        <v>0</v>
      </c>
      <c r="BO21" s="54">
        <f t="shared" si="6"/>
        <v>0</v>
      </c>
      <c r="BP21" s="54">
        <f t="shared" si="6"/>
        <v>0</v>
      </c>
      <c r="BQ21" s="54">
        <f t="shared" si="6"/>
        <v>0</v>
      </c>
      <c r="BR21" s="54">
        <f t="shared" si="6"/>
        <v>0</v>
      </c>
      <c r="BS21" s="54">
        <f t="shared" si="6"/>
        <v>0</v>
      </c>
      <c r="BT21" s="54">
        <f t="shared" si="6"/>
        <v>0</v>
      </c>
      <c r="BU21" s="54">
        <f t="shared" si="6"/>
        <v>0</v>
      </c>
      <c r="BV21" s="54">
        <f t="shared" si="6"/>
        <v>0</v>
      </c>
      <c r="BW21" s="54">
        <f t="shared" si="6"/>
        <v>0</v>
      </c>
      <c r="BX21" s="54">
        <f t="shared" si="6"/>
        <v>136.80000000000001</v>
      </c>
      <c r="BY21" s="57">
        <f t="shared" si="6"/>
        <v>0</v>
      </c>
      <c r="BZ21" s="57">
        <f t="shared" si="6"/>
        <v>0</v>
      </c>
    </row>
    <row r="22" spans="1:78" ht="15.75" customHeight="1" x14ac:dyDescent="0.25">
      <c r="A22" s="160" t="s">
        <v>90</v>
      </c>
      <c r="B22" s="137"/>
      <c r="C22" s="59">
        <f>C21/C18</f>
        <v>61.000000000000014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K21" sqref="K21"/>
    </sheetView>
  </sheetViews>
  <sheetFormatPr defaultColWidth="12.625" defaultRowHeight="15" customHeight="1" x14ac:dyDescent="0.2"/>
  <cols>
    <col min="1" max="1" width="3.25" customWidth="1"/>
    <col min="2" max="2" width="32.625" customWidth="1"/>
    <col min="3" max="3" width="7.125" customWidth="1"/>
    <col min="4" max="7" width="4.25" hidden="1" customWidth="1"/>
    <col min="8" max="9" width="4.5" hidden="1" customWidth="1"/>
    <col min="10" max="10" width="4.25" hidden="1" customWidth="1"/>
    <col min="11" max="11" width="9" customWidth="1"/>
    <col min="12" max="12" width="8.125" customWidth="1"/>
    <col min="13" max="14" width="7.125" customWidth="1"/>
    <col min="15" max="15" width="8.125" customWidth="1"/>
    <col min="16" max="16" width="4.5" hidden="1" customWidth="1"/>
    <col min="17" max="17" width="4.25" hidden="1" customWidth="1"/>
    <col min="18" max="18" width="4.5" hidden="1" customWidth="1"/>
    <col min="19" max="19" width="4.25" hidden="1" customWidth="1"/>
    <col min="20" max="20" width="4.5" hidden="1" customWidth="1"/>
    <col min="21" max="22" width="8.125" customWidth="1"/>
    <col min="23" max="23" width="4.5" hidden="1" customWidth="1"/>
    <col min="24" max="24" width="7.125" customWidth="1"/>
    <col min="25" max="25" width="6.25" customWidth="1"/>
    <col min="26" max="28" width="4.25" hidden="1" customWidth="1"/>
    <col min="29" max="29" width="8.25" customWidth="1"/>
    <col min="30" max="31" width="4.5" hidden="1" customWidth="1"/>
    <col min="32" max="39" width="4.25" hidden="1" customWidth="1"/>
    <col min="40" max="40" width="8.125" customWidth="1"/>
    <col min="41" max="41" width="7.125" customWidth="1"/>
    <col min="42" max="44" width="4.5" hidden="1" customWidth="1"/>
    <col min="45" max="45" width="4.25" hidden="1" customWidth="1"/>
    <col min="46" max="46" width="4.5" hidden="1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8.125" customWidth="1"/>
    <col min="54" max="58" width="4.5" hidden="1" customWidth="1"/>
    <col min="59" max="60" width="4.25" hidden="1" customWidth="1"/>
    <col min="61" max="61" width="7.125" customWidth="1"/>
    <col min="62" max="62" width="8.125" customWidth="1"/>
    <col min="63" max="64" width="7.125" customWidth="1"/>
    <col min="65" max="66" width="4.25" hidden="1" customWidth="1"/>
    <col min="67" max="67" width="7.125" customWidth="1"/>
    <col min="68" max="73" width="4.5" hidden="1" customWidth="1"/>
    <col min="74" max="74" width="9" customWidth="1"/>
    <col min="75" max="75" width="4.25" hidden="1" customWidth="1"/>
    <col min="76" max="76" width="8.125" customWidth="1"/>
    <col min="77" max="77" width="3.87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15.75" x14ac:dyDescent="0.25">
      <c r="B4" s="45">
        <v>13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3.25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44"/>
      <c r="M5" s="165" t="s">
        <v>123</v>
      </c>
      <c r="N5" s="126"/>
      <c r="O5" s="126"/>
      <c r="P5" s="126"/>
      <c r="Q5" s="126"/>
      <c r="R5" s="126"/>
      <c r="S5" s="126"/>
      <c r="T5" s="44"/>
      <c r="U5" s="44"/>
      <c r="V5" s="44"/>
      <c r="W5" s="44"/>
      <c r="X5" s="44"/>
      <c r="Y5" s="44"/>
      <c r="Z5" s="44"/>
      <c r="AA5" s="44"/>
      <c r="AB5" s="44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63" t="s">
        <v>124</v>
      </c>
      <c r="B8" s="137"/>
      <c r="C8" s="49"/>
      <c r="D8" s="49"/>
      <c r="E8" s="49"/>
      <c r="F8" s="49"/>
      <c r="G8" s="49"/>
      <c r="H8" s="49"/>
      <c r="I8" s="49"/>
      <c r="J8" s="49"/>
      <c r="K8" s="49"/>
      <c r="L8" s="49">
        <v>4</v>
      </c>
      <c r="M8" s="49"/>
      <c r="N8" s="49">
        <v>3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>
        <v>8</v>
      </c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>
        <v>36.700000000000003</v>
      </c>
      <c r="BB8" s="49"/>
      <c r="BC8" s="49"/>
      <c r="BD8" s="49"/>
      <c r="BE8" s="49"/>
      <c r="BF8" s="49"/>
      <c r="BG8" s="49"/>
      <c r="BH8" s="49"/>
      <c r="BI8" s="49">
        <v>30</v>
      </c>
      <c r="BJ8" s="49">
        <v>26.6</v>
      </c>
      <c r="BK8" s="49">
        <v>9.6</v>
      </c>
      <c r="BL8" s="49">
        <v>10</v>
      </c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</row>
    <row r="9" spans="1:79" x14ac:dyDescent="0.25">
      <c r="A9" s="158" t="s">
        <v>125</v>
      </c>
      <c r="B9" s="137"/>
      <c r="C9" s="49"/>
      <c r="D9" s="49"/>
      <c r="E9" s="49"/>
      <c r="F9" s="49"/>
      <c r="G9" s="49"/>
      <c r="H9" s="49"/>
      <c r="I9" s="49"/>
      <c r="J9" s="49"/>
      <c r="K9" s="49">
        <v>1</v>
      </c>
      <c r="L9" s="49"/>
      <c r="M9" s="49"/>
      <c r="N9" s="49">
        <v>1.64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>
        <v>50</v>
      </c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</row>
    <row r="10" spans="1:79" x14ac:dyDescent="0.25">
      <c r="A10" s="158" t="s">
        <v>126</v>
      </c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>
        <v>2</v>
      </c>
      <c r="M10" s="49"/>
      <c r="N10" s="49">
        <v>2</v>
      </c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>
        <v>3</v>
      </c>
      <c r="Z10" s="49"/>
      <c r="AA10" s="49"/>
      <c r="AB10" s="49"/>
      <c r="AC10" s="49">
        <v>3</v>
      </c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>
        <v>5</v>
      </c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>
        <v>5</v>
      </c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</row>
    <row r="11" spans="1:79" x14ac:dyDescent="0.25">
      <c r="A11" s="136" t="s">
        <v>85</v>
      </c>
      <c r="B11" s="1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>
        <v>3.5</v>
      </c>
      <c r="N11" s="17"/>
      <c r="O11" s="17">
        <v>13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49"/>
      <c r="BZ11" s="49"/>
    </row>
    <row r="12" spans="1:79" x14ac:dyDescent="0.25">
      <c r="A12" s="158" t="s">
        <v>127</v>
      </c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>
        <v>4</v>
      </c>
      <c r="M12" s="49"/>
      <c r="N12" s="49">
        <v>2</v>
      </c>
      <c r="O12" s="49"/>
      <c r="P12" s="49"/>
      <c r="Q12" s="49"/>
      <c r="R12" s="49"/>
      <c r="S12" s="49"/>
      <c r="T12" s="49"/>
      <c r="U12" s="49"/>
      <c r="V12" s="49">
        <v>10</v>
      </c>
      <c r="W12" s="49"/>
      <c r="X12" s="49">
        <v>10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>
        <v>20.399999999999999</v>
      </c>
      <c r="BK12" s="49">
        <v>8</v>
      </c>
      <c r="BL12" s="49">
        <v>11.3</v>
      </c>
      <c r="BM12" s="49"/>
      <c r="BN12" s="49"/>
      <c r="BO12" s="49">
        <v>15.3</v>
      </c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79" x14ac:dyDescent="0.25">
      <c r="A13" s="158" t="s">
        <v>71</v>
      </c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>
        <v>60</v>
      </c>
      <c r="BY13" s="49"/>
      <c r="BZ13" s="49"/>
    </row>
    <row r="14" spans="1:79" x14ac:dyDescent="0.25">
      <c r="A14" s="158" t="s">
        <v>113</v>
      </c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>
        <v>117</v>
      </c>
      <c r="BW14" s="49"/>
      <c r="BX14" s="49"/>
      <c r="BY14" s="49"/>
      <c r="BZ14" s="49"/>
    </row>
    <row r="15" spans="1:79" x14ac:dyDescent="0.25">
      <c r="A15" s="158" t="s">
        <v>128</v>
      </c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>
        <v>45</v>
      </c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19"/>
    </row>
    <row r="16" spans="1:79" x14ac:dyDescent="0.25">
      <c r="A16" s="163"/>
      <c r="B16" s="137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>
        <v>0</v>
      </c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</row>
    <row r="17" spans="1:78" hidden="1" x14ac:dyDescent="0.25">
      <c r="A17" s="158"/>
      <c r="B17" s="137"/>
      <c r="C17" s="49"/>
      <c r="D17" s="49">
        <f t="shared" ref="D17:BZ17" si="0">SUM(D8:D16)</f>
        <v>0</v>
      </c>
      <c r="E17" s="49">
        <f t="shared" si="0"/>
        <v>0</v>
      </c>
      <c r="F17" s="49">
        <f t="shared" si="0"/>
        <v>0</v>
      </c>
      <c r="G17" s="49">
        <f t="shared" si="0"/>
        <v>0</v>
      </c>
      <c r="H17" s="49">
        <f t="shared" si="0"/>
        <v>0</v>
      </c>
      <c r="I17" s="49">
        <f t="shared" si="0"/>
        <v>0</v>
      </c>
      <c r="J17" s="49">
        <f t="shared" si="0"/>
        <v>0</v>
      </c>
      <c r="K17" s="49">
        <f t="shared" si="0"/>
        <v>1</v>
      </c>
      <c r="L17" s="49">
        <f t="shared" si="0"/>
        <v>10</v>
      </c>
      <c r="M17" s="49">
        <f t="shared" si="0"/>
        <v>3.5</v>
      </c>
      <c r="N17" s="49">
        <f t="shared" si="0"/>
        <v>8.64</v>
      </c>
      <c r="O17" s="49">
        <f t="shared" si="0"/>
        <v>13</v>
      </c>
      <c r="P17" s="49">
        <f t="shared" si="0"/>
        <v>0</v>
      </c>
      <c r="Q17" s="49">
        <f t="shared" si="0"/>
        <v>0</v>
      </c>
      <c r="R17" s="49">
        <f t="shared" si="0"/>
        <v>0</v>
      </c>
      <c r="S17" s="49">
        <f t="shared" si="0"/>
        <v>0</v>
      </c>
      <c r="T17" s="49">
        <f t="shared" si="0"/>
        <v>0</v>
      </c>
      <c r="U17" s="49">
        <f t="shared" si="0"/>
        <v>45</v>
      </c>
      <c r="V17" s="49">
        <f t="shared" si="0"/>
        <v>10</v>
      </c>
      <c r="W17" s="49">
        <f t="shared" si="0"/>
        <v>0</v>
      </c>
      <c r="X17" s="49">
        <f t="shared" si="0"/>
        <v>10</v>
      </c>
      <c r="Y17" s="49">
        <f t="shared" si="0"/>
        <v>3</v>
      </c>
      <c r="Z17" s="49">
        <f t="shared" si="0"/>
        <v>0</v>
      </c>
      <c r="AA17" s="49">
        <f t="shared" si="0"/>
        <v>0</v>
      </c>
      <c r="AB17" s="49">
        <f t="shared" si="0"/>
        <v>0</v>
      </c>
      <c r="AC17" s="49">
        <f t="shared" si="0"/>
        <v>3</v>
      </c>
      <c r="AD17" s="49">
        <f t="shared" si="0"/>
        <v>0</v>
      </c>
      <c r="AE17" s="49">
        <f t="shared" si="0"/>
        <v>0</v>
      </c>
      <c r="AF17" s="49">
        <f t="shared" si="0"/>
        <v>0</v>
      </c>
      <c r="AG17" s="49">
        <f t="shared" si="0"/>
        <v>0</v>
      </c>
      <c r="AH17" s="49">
        <f t="shared" si="0"/>
        <v>0</v>
      </c>
      <c r="AI17" s="49">
        <f t="shared" si="0"/>
        <v>0</v>
      </c>
      <c r="AJ17" s="49">
        <f t="shared" si="0"/>
        <v>0</v>
      </c>
      <c r="AK17" s="49">
        <f t="shared" si="0"/>
        <v>0</v>
      </c>
      <c r="AL17" s="49">
        <f t="shared" si="0"/>
        <v>0</v>
      </c>
      <c r="AM17" s="49">
        <f t="shared" si="0"/>
        <v>0</v>
      </c>
      <c r="AN17" s="49">
        <f t="shared" si="0"/>
        <v>50</v>
      </c>
      <c r="AO17" s="49">
        <f t="shared" si="0"/>
        <v>8</v>
      </c>
      <c r="AP17" s="49">
        <f t="shared" si="0"/>
        <v>0</v>
      </c>
      <c r="AQ17" s="49">
        <f t="shared" si="0"/>
        <v>0</v>
      </c>
      <c r="AR17" s="49">
        <f t="shared" si="0"/>
        <v>0</v>
      </c>
      <c r="AS17" s="49">
        <f t="shared" si="0"/>
        <v>0</v>
      </c>
      <c r="AT17" s="49">
        <f t="shared" si="0"/>
        <v>0</v>
      </c>
      <c r="AU17" s="49">
        <f t="shared" si="0"/>
        <v>0</v>
      </c>
      <c r="AV17" s="49">
        <f t="shared" si="0"/>
        <v>0</v>
      </c>
      <c r="AW17" s="49">
        <f t="shared" si="0"/>
        <v>0</v>
      </c>
      <c r="AX17" s="49">
        <f t="shared" si="0"/>
        <v>5</v>
      </c>
      <c r="AY17" s="49">
        <f t="shared" si="0"/>
        <v>0</v>
      </c>
      <c r="AZ17" s="49">
        <f t="shared" si="0"/>
        <v>0</v>
      </c>
      <c r="BA17" s="49">
        <f t="shared" si="0"/>
        <v>36.700000000000003</v>
      </c>
      <c r="BB17" s="49">
        <f t="shared" si="0"/>
        <v>0</v>
      </c>
      <c r="BC17" s="49">
        <f t="shared" si="0"/>
        <v>0</v>
      </c>
      <c r="BD17" s="49">
        <f t="shared" si="0"/>
        <v>0</v>
      </c>
      <c r="BE17" s="49">
        <f t="shared" si="0"/>
        <v>0</v>
      </c>
      <c r="BF17" s="49">
        <f t="shared" si="0"/>
        <v>0</v>
      </c>
      <c r="BG17" s="49">
        <f t="shared" si="0"/>
        <v>0</v>
      </c>
      <c r="BH17" s="49">
        <f t="shared" si="0"/>
        <v>0</v>
      </c>
      <c r="BI17" s="49">
        <f t="shared" si="0"/>
        <v>30</v>
      </c>
      <c r="BJ17" s="49">
        <f t="shared" si="0"/>
        <v>47</v>
      </c>
      <c r="BK17" s="49">
        <f t="shared" si="0"/>
        <v>22.6</v>
      </c>
      <c r="BL17" s="49">
        <f t="shared" si="0"/>
        <v>21.3</v>
      </c>
      <c r="BM17" s="49">
        <f t="shared" si="0"/>
        <v>0</v>
      </c>
      <c r="BN17" s="49">
        <f t="shared" si="0"/>
        <v>0</v>
      </c>
      <c r="BO17" s="49">
        <f t="shared" si="0"/>
        <v>15.3</v>
      </c>
      <c r="BP17" s="49">
        <f t="shared" si="0"/>
        <v>0</v>
      </c>
      <c r="BQ17" s="49">
        <f t="shared" si="0"/>
        <v>0</v>
      </c>
      <c r="BR17" s="49">
        <f t="shared" si="0"/>
        <v>0</v>
      </c>
      <c r="BS17" s="49">
        <f t="shared" si="0"/>
        <v>0</v>
      </c>
      <c r="BT17" s="49">
        <f t="shared" si="0"/>
        <v>0</v>
      </c>
      <c r="BU17" s="49">
        <f t="shared" si="0"/>
        <v>0</v>
      </c>
      <c r="BV17" s="49">
        <f t="shared" si="0"/>
        <v>117</v>
      </c>
      <c r="BW17" s="49">
        <f t="shared" si="0"/>
        <v>0</v>
      </c>
      <c r="BX17" s="49">
        <f t="shared" si="0"/>
        <v>60</v>
      </c>
      <c r="BY17" s="49">
        <f t="shared" si="0"/>
        <v>0</v>
      </c>
      <c r="BZ17" s="49">
        <f t="shared" si="0"/>
        <v>0</v>
      </c>
    </row>
    <row r="18" spans="1:78" hidden="1" x14ac:dyDescent="0.25">
      <c r="A18" s="159" t="s">
        <v>87</v>
      </c>
      <c r="B18" s="137"/>
      <c r="C18" s="50">
        <f>C19</f>
        <v>56</v>
      </c>
      <c r="D18" s="50">
        <f t="shared" ref="D18:BZ18" si="1">C18</f>
        <v>56</v>
      </c>
      <c r="E18" s="50">
        <f t="shared" si="1"/>
        <v>56</v>
      </c>
      <c r="F18" s="50">
        <f t="shared" si="1"/>
        <v>56</v>
      </c>
      <c r="G18" s="50">
        <f t="shared" si="1"/>
        <v>56</v>
      </c>
      <c r="H18" s="50">
        <f t="shared" si="1"/>
        <v>56</v>
      </c>
      <c r="I18" s="50">
        <f t="shared" si="1"/>
        <v>56</v>
      </c>
      <c r="J18" s="50">
        <f t="shared" si="1"/>
        <v>56</v>
      </c>
      <c r="K18" s="50">
        <f t="shared" si="1"/>
        <v>56</v>
      </c>
      <c r="L18" s="50">
        <f t="shared" si="1"/>
        <v>56</v>
      </c>
      <c r="M18" s="50">
        <f t="shared" si="1"/>
        <v>56</v>
      </c>
      <c r="N18" s="50">
        <f t="shared" si="1"/>
        <v>56</v>
      </c>
      <c r="O18" s="50">
        <f t="shared" si="1"/>
        <v>56</v>
      </c>
      <c r="P18" s="50">
        <f t="shared" si="1"/>
        <v>56</v>
      </c>
      <c r="Q18" s="50">
        <f t="shared" si="1"/>
        <v>56</v>
      </c>
      <c r="R18" s="50">
        <f t="shared" si="1"/>
        <v>56</v>
      </c>
      <c r="S18" s="50">
        <f t="shared" si="1"/>
        <v>56</v>
      </c>
      <c r="T18" s="50">
        <f t="shared" si="1"/>
        <v>56</v>
      </c>
      <c r="U18" s="50">
        <f t="shared" si="1"/>
        <v>56</v>
      </c>
      <c r="V18" s="50">
        <f t="shared" si="1"/>
        <v>56</v>
      </c>
      <c r="W18" s="50">
        <f t="shared" si="1"/>
        <v>56</v>
      </c>
      <c r="X18" s="50">
        <f t="shared" si="1"/>
        <v>56</v>
      </c>
      <c r="Y18" s="50">
        <f t="shared" si="1"/>
        <v>56</v>
      </c>
      <c r="Z18" s="50">
        <f t="shared" si="1"/>
        <v>56</v>
      </c>
      <c r="AA18" s="50">
        <f t="shared" si="1"/>
        <v>56</v>
      </c>
      <c r="AB18" s="50">
        <f t="shared" si="1"/>
        <v>56</v>
      </c>
      <c r="AC18" s="50">
        <f t="shared" si="1"/>
        <v>56</v>
      </c>
      <c r="AD18" s="50">
        <f t="shared" si="1"/>
        <v>56</v>
      </c>
      <c r="AE18" s="50">
        <f t="shared" si="1"/>
        <v>56</v>
      </c>
      <c r="AF18" s="50">
        <f t="shared" si="1"/>
        <v>56</v>
      </c>
      <c r="AG18" s="50">
        <f t="shared" si="1"/>
        <v>56</v>
      </c>
      <c r="AH18" s="50">
        <f t="shared" si="1"/>
        <v>56</v>
      </c>
      <c r="AI18" s="50">
        <f t="shared" si="1"/>
        <v>56</v>
      </c>
      <c r="AJ18" s="50">
        <f t="shared" si="1"/>
        <v>56</v>
      </c>
      <c r="AK18" s="50">
        <f t="shared" si="1"/>
        <v>56</v>
      </c>
      <c r="AL18" s="50">
        <f t="shared" si="1"/>
        <v>56</v>
      </c>
      <c r="AM18" s="50">
        <f t="shared" si="1"/>
        <v>56</v>
      </c>
      <c r="AN18" s="50">
        <f t="shared" si="1"/>
        <v>56</v>
      </c>
      <c r="AO18" s="50">
        <f t="shared" si="1"/>
        <v>56</v>
      </c>
      <c r="AP18" s="50">
        <f t="shared" si="1"/>
        <v>56</v>
      </c>
      <c r="AQ18" s="50">
        <f t="shared" si="1"/>
        <v>56</v>
      </c>
      <c r="AR18" s="50">
        <f t="shared" si="1"/>
        <v>56</v>
      </c>
      <c r="AS18" s="50">
        <f t="shared" si="1"/>
        <v>56</v>
      </c>
      <c r="AT18" s="50">
        <f t="shared" si="1"/>
        <v>56</v>
      </c>
      <c r="AU18" s="50">
        <f t="shared" si="1"/>
        <v>56</v>
      </c>
      <c r="AV18" s="50">
        <f t="shared" si="1"/>
        <v>56</v>
      </c>
      <c r="AW18" s="50">
        <f t="shared" si="1"/>
        <v>56</v>
      </c>
      <c r="AX18" s="50">
        <f t="shared" si="1"/>
        <v>56</v>
      </c>
      <c r="AY18" s="50">
        <f t="shared" si="1"/>
        <v>56</v>
      </c>
      <c r="AZ18" s="50">
        <f t="shared" si="1"/>
        <v>56</v>
      </c>
      <c r="BA18" s="50">
        <f t="shared" si="1"/>
        <v>56</v>
      </c>
      <c r="BB18" s="50">
        <f t="shared" si="1"/>
        <v>56</v>
      </c>
      <c r="BC18" s="50">
        <f t="shared" si="1"/>
        <v>56</v>
      </c>
      <c r="BD18" s="50">
        <f t="shared" si="1"/>
        <v>56</v>
      </c>
      <c r="BE18" s="50">
        <f t="shared" si="1"/>
        <v>56</v>
      </c>
      <c r="BF18" s="50">
        <f t="shared" si="1"/>
        <v>56</v>
      </c>
      <c r="BG18" s="50">
        <f t="shared" si="1"/>
        <v>56</v>
      </c>
      <c r="BH18" s="50">
        <f t="shared" si="1"/>
        <v>56</v>
      </c>
      <c r="BI18" s="50">
        <f t="shared" si="1"/>
        <v>56</v>
      </c>
      <c r="BJ18" s="50">
        <f t="shared" si="1"/>
        <v>56</v>
      </c>
      <c r="BK18" s="50">
        <f t="shared" si="1"/>
        <v>56</v>
      </c>
      <c r="BL18" s="50">
        <f t="shared" si="1"/>
        <v>56</v>
      </c>
      <c r="BM18" s="50">
        <f t="shared" si="1"/>
        <v>56</v>
      </c>
      <c r="BN18" s="50">
        <f t="shared" si="1"/>
        <v>56</v>
      </c>
      <c r="BO18" s="50">
        <f t="shared" si="1"/>
        <v>56</v>
      </c>
      <c r="BP18" s="50">
        <f t="shared" si="1"/>
        <v>56</v>
      </c>
      <c r="BQ18" s="50">
        <f t="shared" si="1"/>
        <v>56</v>
      </c>
      <c r="BR18" s="50">
        <f t="shared" si="1"/>
        <v>56</v>
      </c>
      <c r="BS18" s="50">
        <f t="shared" si="1"/>
        <v>56</v>
      </c>
      <c r="BT18" s="50">
        <f t="shared" si="1"/>
        <v>56</v>
      </c>
      <c r="BU18" s="50">
        <f t="shared" si="1"/>
        <v>56</v>
      </c>
      <c r="BV18" s="50">
        <f t="shared" si="1"/>
        <v>56</v>
      </c>
      <c r="BW18" s="50">
        <f t="shared" si="1"/>
        <v>56</v>
      </c>
      <c r="BX18" s="50">
        <f t="shared" si="1"/>
        <v>56</v>
      </c>
      <c r="BY18" s="50">
        <f t="shared" si="1"/>
        <v>56</v>
      </c>
      <c r="BZ18" s="50">
        <f t="shared" si="1"/>
        <v>56</v>
      </c>
    </row>
    <row r="19" spans="1:78" ht="20.25" thickBot="1" x14ac:dyDescent="0.35">
      <c r="A19" s="164" t="s">
        <v>87</v>
      </c>
      <c r="B19" s="137"/>
      <c r="C19" s="97">
        <v>56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</row>
    <row r="20" spans="1:78" ht="15.75" thickTop="1" x14ac:dyDescent="0.25">
      <c r="A20" s="160" t="s">
        <v>88</v>
      </c>
      <c r="B20" s="137"/>
      <c r="C20" s="51"/>
      <c r="D20" s="52">
        <f t="shared" ref="D20:J20" si="2">D17*D18/1000</f>
        <v>0</v>
      </c>
      <c r="E20" s="52">
        <f t="shared" si="2"/>
        <v>0</v>
      </c>
      <c r="F20" s="52">
        <f t="shared" si="2"/>
        <v>0</v>
      </c>
      <c r="G20" s="53">
        <f t="shared" si="2"/>
        <v>0</v>
      </c>
      <c r="H20" s="53">
        <f t="shared" si="2"/>
        <v>0</v>
      </c>
      <c r="I20" s="53">
        <f t="shared" si="2"/>
        <v>0</v>
      </c>
      <c r="J20" s="53">
        <f t="shared" si="2"/>
        <v>0</v>
      </c>
      <c r="K20" s="54">
        <f>K17*K18</f>
        <v>56</v>
      </c>
      <c r="L20" s="54">
        <f t="shared" ref="L20:P20" si="3">L17*L18/1000</f>
        <v>0.56000000000000005</v>
      </c>
      <c r="M20" s="54">
        <f t="shared" si="3"/>
        <v>0.19600000000000001</v>
      </c>
      <c r="N20" s="54">
        <f t="shared" si="3"/>
        <v>0.48384000000000005</v>
      </c>
      <c r="O20" s="54">
        <f t="shared" si="3"/>
        <v>0.72799999999999998</v>
      </c>
      <c r="P20" s="54">
        <f t="shared" si="3"/>
        <v>0</v>
      </c>
      <c r="Q20" s="54">
        <f>Q17*Q18</f>
        <v>0</v>
      </c>
      <c r="R20" s="54">
        <f t="shared" ref="R20:BZ20" si="4">R17*R18/1000</f>
        <v>0</v>
      </c>
      <c r="S20" s="54">
        <f t="shared" si="4"/>
        <v>0</v>
      </c>
      <c r="T20" s="54">
        <f t="shared" si="4"/>
        <v>0</v>
      </c>
      <c r="U20" s="54">
        <f t="shared" si="4"/>
        <v>2.52</v>
      </c>
      <c r="V20" s="54">
        <f t="shared" si="4"/>
        <v>0.56000000000000005</v>
      </c>
      <c r="W20" s="54">
        <f t="shared" si="4"/>
        <v>0</v>
      </c>
      <c r="X20" s="54">
        <f t="shared" si="4"/>
        <v>0.56000000000000005</v>
      </c>
      <c r="Y20" s="54">
        <f t="shared" si="4"/>
        <v>0.16800000000000001</v>
      </c>
      <c r="Z20" s="54">
        <f t="shared" si="4"/>
        <v>0</v>
      </c>
      <c r="AA20" s="54">
        <f t="shared" si="4"/>
        <v>0</v>
      </c>
      <c r="AB20" s="54">
        <f t="shared" si="4"/>
        <v>0</v>
      </c>
      <c r="AC20" s="54">
        <f t="shared" si="4"/>
        <v>0.16800000000000001</v>
      </c>
      <c r="AD20" s="54">
        <f t="shared" si="4"/>
        <v>0</v>
      </c>
      <c r="AE20" s="54">
        <f t="shared" si="4"/>
        <v>0</v>
      </c>
      <c r="AF20" s="54">
        <f t="shared" si="4"/>
        <v>0</v>
      </c>
      <c r="AG20" s="54">
        <f t="shared" si="4"/>
        <v>0</v>
      </c>
      <c r="AH20" s="54">
        <f t="shared" si="4"/>
        <v>0</v>
      </c>
      <c r="AI20" s="54">
        <f t="shared" si="4"/>
        <v>0</v>
      </c>
      <c r="AJ20" s="54">
        <f t="shared" si="4"/>
        <v>0</v>
      </c>
      <c r="AK20" s="54">
        <f t="shared" si="4"/>
        <v>0</v>
      </c>
      <c r="AL20" s="54">
        <f t="shared" si="4"/>
        <v>0</v>
      </c>
      <c r="AM20" s="54">
        <f t="shared" si="4"/>
        <v>0</v>
      </c>
      <c r="AN20" s="54">
        <f t="shared" si="4"/>
        <v>2.8</v>
      </c>
      <c r="AO20" s="54">
        <f t="shared" si="4"/>
        <v>0.44800000000000001</v>
      </c>
      <c r="AP20" s="54">
        <f t="shared" si="4"/>
        <v>0</v>
      </c>
      <c r="AQ20" s="54">
        <f t="shared" si="4"/>
        <v>0</v>
      </c>
      <c r="AR20" s="54">
        <f t="shared" si="4"/>
        <v>0</v>
      </c>
      <c r="AS20" s="54">
        <f t="shared" si="4"/>
        <v>0</v>
      </c>
      <c r="AT20" s="54">
        <f t="shared" si="4"/>
        <v>0</v>
      </c>
      <c r="AU20" s="54">
        <f t="shared" si="4"/>
        <v>0</v>
      </c>
      <c r="AV20" s="54">
        <f t="shared" si="4"/>
        <v>0</v>
      </c>
      <c r="AW20" s="54">
        <f t="shared" si="4"/>
        <v>0</v>
      </c>
      <c r="AX20" s="54">
        <f t="shared" si="4"/>
        <v>0.28000000000000003</v>
      </c>
      <c r="AY20" s="54">
        <f t="shared" si="4"/>
        <v>0</v>
      </c>
      <c r="AZ20" s="54">
        <f t="shared" si="4"/>
        <v>0</v>
      </c>
      <c r="BA20" s="54">
        <f t="shared" si="4"/>
        <v>2.0552000000000001</v>
      </c>
      <c r="BB20" s="54">
        <f t="shared" si="4"/>
        <v>0</v>
      </c>
      <c r="BC20" s="54">
        <f t="shared" si="4"/>
        <v>0</v>
      </c>
      <c r="BD20" s="54">
        <f t="shared" si="4"/>
        <v>0</v>
      </c>
      <c r="BE20" s="54">
        <f t="shared" si="4"/>
        <v>0</v>
      </c>
      <c r="BF20" s="54">
        <f t="shared" si="4"/>
        <v>0</v>
      </c>
      <c r="BG20" s="54">
        <f t="shared" si="4"/>
        <v>0</v>
      </c>
      <c r="BH20" s="54">
        <f t="shared" si="4"/>
        <v>0</v>
      </c>
      <c r="BI20" s="54">
        <f t="shared" si="4"/>
        <v>1.68</v>
      </c>
      <c r="BJ20" s="54">
        <f t="shared" si="4"/>
        <v>2.6320000000000001</v>
      </c>
      <c r="BK20" s="54">
        <f t="shared" si="4"/>
        <v>1.2656000000000001</v>
      </c>
      <c r="BL20" s="54">
        <f t="shared" si="4"/>
        <v>1.1927999999999999</v>
      </c>
      <c r="BM20" s="54">
        <f t="shared" si="4"/>
        <v>0</v>
      </c>
      <c r="BN20" s="54">
        <f t="shared" si="4"/>
        <v>0</v>
      </c>
      <c r="BO20" s="54">
        <f t="shared" si="4"/>
        <v>0.85680000000000012</v>
      </c>
      <c r="BP20" s="54">
        <f t="shared" si="4"/>
        <v>0</v>
      </c>
      <c r="BQ20" s="54">
        <f t="shared" si="4"/>
        <v>0</v>
      </c>
      <c r="BR20" s="54">
        <f t="shared" si="4"/>
        <v>0</v>
      </c>
      <c r="BS20" s="54">
        <f t="shared" si="4"/>
        <v>0</v>
      </c>
      <c r="BT20" s="54">
        <f t="shared" si="4"/>
        <v>0</v>
      </c>
      <c r="BU20" s="54">
        <f t="shared" si="4"/>
        <v>0</v>
      </c>
      <c r="BV20" s="54">
        <f t="shared" si="4"/>
        <v>6.5519999999999996</v>
      </c>
      <c r="BW20" s="54">
        <f t="shared" si="4"/>
        <v>0</v>
      </c>
      <c r="BX20" s="54">
        <f t="shared" si="4"/>
        <v>3.36</v>
      </c>
      <c r="BY20" s="52">
        <f t="shared" si="4"/>
        <v>0</v>
      </c>
      <c r="BZ20" s="52">
        <f t="shared" si="4"/>
        <v>0</v>
      </c>
    </row>
    <row r="21" spans="1:78" ht="15.75" customHeight="1" x14ac:dyDescent="0.25">
      <c r="A21" s="160" t="s">
        <v>74</v>
      </c>
      <c r="B21" s="137"/>
      <c r="C21" s="51"/>
      <c r="D21" s="55">
        <f>ССЫЛКИ!B3</f>
        <v>85</v>
      </c>
      <c r="E21" s="55">
        <f>ССЫЛКИ!C3</f>
        <v>21</v>
      </c>
      <c r="F21" s="55">
        <f>ССЫЛКИ!D3</f>
        <v>21</v>
      </c>
      <c r="G21" s="55">
        <f>ССЫЛКИ!E3</f>
        <v>6</v>
      </c>
      <c r="H21" s="55">
        <f>ССЫЛКИ!F3</f>
        <v>400</v>
      </c>
      <c r="I21" s="55">
        <f>ССЫЛКИ!G3</f>
        <v>140</v>
      </c>
      <c r="J21" s="55">
        <f>ССЫЛКИ!H3</f>
        <v>85</v>
      </c>
      <c r="K21" s="55">
        <f>ССЫЛКИ!I3</f>
        <v>21</v>
      </c>
      <c r="L21" s="55">
        <f>ССЫЛКИ!J3</f>
        <v>140</v>
      </c>
      <c r="M21" s="55">
        <f>ССЫЛКИ!K3</f>
        <v>50</v>
      </c>
      <c r="N21" s="55">
        <f>ССЫЛКИ!L3</f>
        <v>10</v>
      </c>
      <c r="O21" s="55">
        <f>ССЫЛКИ!M3</f>
        <v>240</v>
      </c>
      <c r="P21" s="55">
        <f>ССЫЛКИ!N3</f>
        <v>550</v>
      </c>
      <c r="Q21" s="55">
        <f>ССЫЛКИ!O3</f>
        <v>6</v>
      </c>
      <c r="R21" s="55">
        <f>ССЫЛКИ!P3</f>
        <v>157</v>
      </c>
      <c r="S21" s="55">
        <f>ССЫЛКИ!Q3</f>
        <v>10</v>
      </c>
      <c r="T21" s="55">
        <f>ССЫЛКИ!R3</f>
        <v>140</v>
      </c>
      <c r="U21" s="55">
        <f>ССЫЛКИ!S3</f>
        <v>100</v>
      </c>
      <c r="V21" s="55">
        <f>ССЫЛКИ!T3</f>
        <v>120</v>
      </c>
      <c r="W21" s="55">
        <f>ССЫЛКИ!U3</f>
        <v>120</v>
      </c>
      <c r="X21" s="55">
        <f>ССЫЛКИ!V3</f>
        <v>80</v>
      </c>
      <c r="Y21" s="55">
        <f>ССЫЛКИ!W3</f>
        <v>30</v>
      </c>
      <c r="Z21" s="55">
        <f>ССЫЛКИ!X3</f>
        <v>55</v>
      </c>
      <c r="AA21" s="55">
        <f>ССЫЛКИ!Y3</f>
        <v>60</v>
      </c>
      <c r="AB21" s="55">
        <f>ССЫЛКИ!Z3</f>
        <v>70</v>
      </c>
      <c r="AC21" s="55">
        <f>ССЫЛКИ!AA3</f>
        <v>165</v>
      </c>
      <c r="AD21" s="55">
        <f>ССЫЛКИ!AB3</f>
        <v>180</v>
      </c>
      <c r="AE21" s="55">
        <f>ССЫЛКИ!AC3</f>
        <v>260</v>
      </c>
      <c r="AF21" s="55">
        <f>ССЫЛКИ!AD3</f>
        <v>55</v>
      </c>
      <c r="AG21" s="55">
        <f>ССЫЛКИ!AE3</f>
        <v>90</v>
      </c>
      <c r="AH21" s="55">
        <f>ССЫЛКИ!AF3</f>
        <v>45</v>
      </c>
      <c r="AI21" s="55">
        <f>ССЫЛКИ!AG3</f>
        <v>45</v>
      </c>
      <c r="AJ21" s="55">
        <f>ССЫЛКИ!AH3</f>
        <v>52</v>
      </c>
      <c r="AK21" s="55">
        <f>ССЫЛКИ!AI3</f>
        <v>50</v>
      </c>
      <c r="AL21" s="55">
        <f>ССЫЛКИ!AJ3</f>
        <v>55</v>
      </c>
      <c r="AM21" s="55">
        <f>ССЫЛКИ!AK3</f>
        <v>60</v>
      </c>
      <c r="AN21" s="55">
        <f>ССЫЛКИ!AL3</f>
        <v>60</v>
      </c>
      <c r="AO21" s="55">
        <f>ССЫЛКИ!AM3</f>
        <v>50</v>
      </c>
      <c r="AP21" s="55">
        <f>ССЫЛКИ!AN3</f>
        <v>110</v>
      </c>
      <c r="AQ21" s="55">
        <f>ССЫЛКИ!AO3</f>
        <v>170</v>
      </c>
      <c r="AR21" s="55">
        <f>ССЫЛКИ!AP3</f>
        <v>200</v>
      </c>
      <c r="AS21" s="55">
        <f>ССЫЛКИ!AQ3</f>
        <v>80</v>
      </c>
      <c r="AT21" s="55">
        <f>ССЫЛКИ!AR3</f>
        <v>600</v>
      </c>
      <c r="AU21" s="55">
        <f>ССЫЛКИ!AS3</f>
        <v>60</v>
      </c>
      <c r="AV21" s="55">
        <f>ССЫЛКИ!AT3</f>
        <v>75</v>
      </c>
      <c r="AW21" s="55">
        <f>ССЫЛКИ!AU3</f>
        <v>155</v>
      </c>
      <c r="AX21" s="55">
        <f>ССЫЛКИ!AV3</f>
        <v>274</v>
      </c>
      <c r="AY21" s="55">
        <f>ССЫЛКИ!AW3</f>
        <v>450</v>
      </c>
      <c r="AZ21" s="55">
        <f>ССЫЛКИ!AX3</f>
        <v>325</v>
      </c>
      <c r="BA21" s="55">
        <f>ССЫЛКИ!AY3</f>
        <v>180</v>
      </c>
      <c r="BB21" s="55">
        <f>ССЫЛКИ!AZ3</f>
        <v>320</v>
      </c>
      <c r="BC21" s="55">
        <f>ССЫЛКИ!BA3</f>
        <v>350</v>
      </c>
      <c r="BD21" s="55">
        <f>ССЫЛКИ!BB3</f>
        <v>300</v>
      </c>
      <c r="BE21" s="55">
        <f>ССЫЛКИ!BC3</f>
        <v>120</v>
      </c>
      <c r="BF21" s="55">
        <f>ССЫЛКИ!BD3</f>
        <v>220</v>
      </c>
      <c r="BG21" s="55">
        <f>ССЫЛКИ!BE3</f>
        <v>20</v>
      </c>
      <c r="BH21" s="55">
        <f>ССЫЛКИ!BF3</f>
        <v>21</v>
      </c>
      <c r="BI21" s="55">
        <f>ССЫЛКИ!BG3</f>
        <v>21</v>
      </c>
      <c r="BJ21" s="55">
        <f>ССЫЛКИ!BH3</f>
        <v>35</v>
      </c>
      <c r="BK21" s="55">
        <f>ССЫЛКИ!BI3</f>
        <v>22</v>
      </c>
      <c r="BL21" s="55">
        <f>ССЫЛКИ!BJ3</f>
        <v>28</v>
      </c>
      <c r="BM21" s="55">
        <f>ССЫЛКИ!BK3</f>
        <v>50</v>
      </c>
      <c r="BN21" s="55">
        <f>ССЫЛКИ!BL3</f>
        <v>40</v>
      </c>
      <c r="BO21" s="55">
        <f>ССЫЛКИ!BM3</f>
        <v>30</v>
      </c>
      <c r="BP21" s="55">
        <f>ССЫЛКИ!BN3</f>
        <v>175</v>
      </c>
      <c r="BQ21" s="55">
        <f>ССЫЛКИ!BO3</f>
        <v>160</v>
      </c>
      <c r="BR21" s="55">
        <f>ССЫЛКИ!BP3</f>
        <v>100</v>
      </c>
      <c r="BS21" s="55">
        <f>ССЫЛКИ!BQ3</f>
        <v>120</v>
      </c>
      <c r="BT21" s="55">
        <f>ССЫЛКИ!BR3</f>
        <v>160</v>
      </c>
      <c r="BU21" s="55">
        <f>ССЫЛКИ!BS3</f>
        <v>100</v>
      </c>
      <c r="BV21" s="55">
        <f>ССЫЛКИ!BT3</f>
        <v>90</v>
      </c>
      <c r="BW21" s="55">
        <f>ССЫЛКИ!BU3</f>
        <v>0</v>
      </c>
      <c r="BX21" s="55">
        <f>ССЫЛКИ!BV3</f>
        <v>40</v>
      </c>
      <c r="BY21" s="55">
        <f>ССЫЛКИ!BW3</f>
        <v>210</v>
      </c>
      <c r="BZ21" s="55">
        <f>ССЫЛКИ!BX3</f>
        <v>8</v>
      </c>
    </row>
    <row r="22" spans="1:78" ht="15.75" customHeight="1" x14ac:dyDescent="0.25">
      <c r="A22" s="160" t="s">
        <v>89</v>
      </c>
      <c r="B22" s="137"/>
      <c r="C22" s="56">
        <f>SUM(D22:BZ22)</f>
        <v>3416.0000000000005</v>
      </c>
      <c r="D22" s="57">
        <f t="shared" ref="D22:BZ22" si="5">D20*D21</f>
        <v>0</v>
      </c>
      <c r="E22" s="57">
        <f t="shared" si="5"/>
        <v>0</v>
      </c>
      <c r="F22" s="57">
        <f t="shared" si="5"/>
        <v>0</v>
      </c>
      <c r="G22" s="58">
        <f t="shared" si="5"/>
        <v>0</v>
      </c>
      <c r="H22" s="58">
        <f t="shared" si="5"/>
        <v>0</v>
      </c>
      <c r="I22" s="58">
        <f t="shared" si="5"/>
        <v>0</v>
      </c>
      <c r="J22" s="58">
        <f t="shared" si="5"/>
        <v>0</v>
      </c>
      <c r="K22" s="54">
        <f t="shared" si="5"/>
        <v>1176</v>
      </c>
      <c r="L22" s="54">
        <f t="shared" si="5"/>
        <v>78.400000000000006</v>
      </c>
      <c r="M22" s="54">
        <f t="shared" si="5"/>
        <v>9.8000000000000007</v>
      </c>
      <c r="N22" s="54">
        <f t="shared" si="5"/>
        <v>4.8384</v>
      </c>
      <c r="O22" s="54">
        <f t="shared" si="5"/>
        <v>174.72</v>
      </c>
      <c r="P22" s="54">
        <f t="shared" si="5"/>
        <v>0</v>
      </c>
      <c r="Q22" s="54">
        <f t="shared" si="5"/>
        <v>0</v>
      </c>
      <c r="R22" s="54">
        <f t="shared" si="5"/>
        <v>0</v>
      </c>
      <c r="S22" s="54">
        <f t="shared" si="5"/>
        <v>0</v>
      </c>
      <c r="T22" s="54">
        <f t="shared" si="5"/>
        <v>0</v>
      </c>
      <c r="U22" s="54">
        <f t="shared" si="5"/>
        <v>252</v>
      </c>
      <c r="V22" s="54">
        <f t="shared" si="5"/>
        <v>67.2</v>
      </c>
      <c r="W22" s="54">
        <f t="shared" si="5"/>
        <v>0</v>
      </c>
      <c r="X22" s="54">
        <f t="shared" si="5"/>
        <v>44.800000000000004</v>
      </c>
      <c r="Y22" s="54">
        <f t="shared" si="5"/>
        <v>5.04</v>
      </c>
      <c r="Z22" s="54">
        <f t="shared" si="5"/>
        <v>0</v>
      </c>
      <c r="AA22" s="54">
        <f t="shared" si="5"/>
        <v>0</v>
      </c>
      <c r="AB22" s="54">
        <f t="shared" si="5"/>
        <v>0</v>
      </c>
      <c r="AC22" s="54">
        <f t="shared" si="5"/>
        <v>27.720000000000002</v>
      </c>
      <c r="AD22" s="54">
        <f t="shared" si="5"/>
        <v>0</v>
      </c>
      <c r="AE22" s="54">
        <f t="shared" si="5"/>
        <v>0</v>
      </c>
      <c r="AF22" s="54">
        <f t="shared" si="5"/>
        <v>0</v>
      </c>
      <c r="AG22" s="54">
        <f t="shared" si="5"/>
        <v>0</v>
      </c>
      <c r="AH22" s="54">
        <f t="shared" si="5"/>
        <v>0</v>
      </c>
      <c r="AI22" s="54">
        <f t="shared" si="5"/>
        <v>0</v>
      </c>
      <c r="AJ22" s="54">
        <f t="shared" si="5"/>
        <v>0</v>
      </c>
      <c r="AK22" s="54">
        <f t="shared" si="5"/>
        <v>0</v>
      </c>
      <c r="AL22" s="54">
        <f t="shared" si="5"/>
        <v>0</v>
      </c>
      <c r="AM22" s="54">
        <f t="shared" si="5"/>
        <v>0</v>
      </c>
      <c r="AN22" s="54">
        <f t="shared" si="5"/>
        <v>168</v>
      </c>
      <c r="AO22" s="54">
        <f t="shared" si="5"/>
        <v>22.400000000000002</v>
      </c>
      <c r="AP22" s="54">
        <f t="shared" si="5"/>
        <v>0</v>
      </c>
      <c r="AQ22" s="54">
        <f t="shared" si="5"/>
        <v>0</v>
      </c>
      <c r="AR22" s="54">
        <f t="shared" si="5"/>
        <v>0</v>
      </c>
      <c r="AS22" s="54">
        <f t="shared" si="5"/>
        <v>0</v>
      </c>
      <c r="AT22" s="54">
        <f t="shared" si="5"/>
        <v>0</v>
      </c>
      <c r="AU22" s="54">
        <f t="shared" si="5"/>
        <v>0</v>
      </c>
      <c r="AV22" s="54">
        <f t="shared" si="5"/>
        <v>0</v>
      </c>
      <c r="AW22" s="54">
        <f t="shared" si="5"/>
        <v>0</v>
      </c>
      <c r="AX22" s="54">
        <f t="shared" si="5"/>
        <v>76.720000000000013</v>
      </c>
      <c r="AY22" s="54">
        <f t="shared" si="5"/>
        <v>0</v>
      </c>
      <c r="AZ22" s="54">
        <f t="shared" si="5"/>
        <v>0</v>
      </c>
      <c r="BA22" s="54">
        <f t="shared" si="5"/>
        <v>369.93600000000004</v>
      </c>
      <c r="BB22" s="54">
        <f t="shared" si="5"/>
        <v>0</v>
      </c>
      <c r="BC22" s="54">
        <f t="shared" si="5"/>
        <v>0</v>
      </c>
      <c r="BD22" s="54">
        <f t="shared" si="5"/>
        <v>0</v>
      </c>
      <c r="BE22" s="54">
        <f t="shared" si="5"/>
        <v>0</v>
      </c>
      <c r="BF22" s="54">
        <f t="shared" si="5"/>
        <v>0</v>
      </c>
      <c r="BG22" s="54">
        <f t="shared" si="5"/>
        <v>0</v>
      </c>
      <c r="BH22" s="54">
        <f t="shared" si="5"/>
        <v>0</v>
      </c>
      <c r="BI22" s="54">
        <f t="shared" si="5"/>
        <v>35.28</v>
      </c>
      <c r="BJ22" s="54">
        <f t="shared" si="5"/>
        <v>92.12</v>
      </c>
      <c r="BK22" s="54">
        <f t="shared" si="5"/>
        <v>27.843200000000003</v>
      </c>
      <c r="BL22" s="54">
        <f t="shared" si="5"/>
        <v>33.398399999999995</v>
      </c>
      <c r="BM22" s="54">
        <f t="shared" si="5"/>
        <v>0</v>
      </c>
      <c r="BN22" s="54">
        <f t="shared" si="5"/>
        <v>0</v>
      </c>
      <c r="BO22" s="54">
        <f t="shared" si="5"/>
        <v>25.704000000000004</v>
      </c>
      <c r="BP22" s="54">
        <f t="shared" si="5"/>
        <v>0</v>
      </c>
      <c r="BQ22" s="54">
        <f t="shared" si="5"/>
        <v>0</v>
      </c>
      <c r="BR22" s="54">
        <f t="shared" si="5"/>
        <v>0</v>
      </c>
      <c r="BS22" s="54">
        <f t="shared" si="5"/>
        <v>0</v>
      </c>
      <c r="BT22" s="54">
        <f t="shared" si="5"/>
        <v>0</v>
      </c>
      <c r="BU22" s="54">
        <f t="shared" si="5"/>
        <v>0</v>
      </c>
      <c r="BV22" s="54">
        <f t="shared" si="5"/>
        <v>589.67999999999995</v>
      </c>
      <c r="BW22" s="54">
        <f t="shared" si="5"/>
        <v>0</v>
      </c>
      <c r="BX22" s="54">
        <f t="shared" si="5"/>
        <v>134.4</v>
      </c>
      <c r="BY22" s="57">
        <f t="shared" si="5"/>
        <v>0</v>
      </c>
      <c r="BZ22" s="57">
        <f t="shared" si="5"/>
        <v>0</v>
      </c>
    </row>
    <row r="23" spans="1:78" ht="15.75" customHeight="1" x14ac:dyDescent="0.25">
      <c r="A23" s="160" t="s">
        <v>90</v>
      </c>
      <c r="B23" s="137"/>
      <c r="C23" s="59">
        <f>C22/C19</f>
        <v>61.000000000000007</v>
      </c>
    </row>
    <row r="24" spans="1:78" ht="15.75" customHeight="1" x14ac:dyDescent="0.2"/>
    <row r="25" spans="1:78" ht="15.75" customHeight="1" x14ac:dyDescent="0.25">
      <c r="B25" s="32" t="s">
        <v>91</v>
      </c>
    </row>
    <row r="26" spans="1:78" ht="15.75" customHeight="1" x14ac:dyDescent="0.2"/>
    <row r="27" spans="1:78" ht="15.75" customHeight="1" x14ac:dyDescent="0.25">
      <c r="B27" s="32" t="s">
        <v>92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</row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"/>
    <row r="37" spans="77:77" ht="15.75" customHeight="1" x14ac:dyDescent="0.25">
      <c r="BY37" s="1"/>
    </row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3">
    <mergeCell ref="A23:B23"/>
    <mergeCell ref="A15:B15"/>
    <mergeCell ref="A16:B16"/>
    <mergeCell ref="A17:B17"/>
    <mergeCell ref="A18:B18"/>
    <mergeCell ref="A19:B19"/>
    <mergeCell ref="A20:B20"/>
    <mergeCell ref="A21:B21"/>
    <mergeCell ref="A11:B11"/>
    <mergeCell ref="A12:B12"/>
    <mergeCell ref="A13:B13"/>
    <mergeCell ref="A14:B14"/>
    <mergeCell ref="A22:B22"/>
    <mergeCell ref="A6:B7"/>
    <mergeCell ref="D6:BX6"/>
    <mergeCell ref="A8:B8"/>
    <mergeCell ref="A9:B9"/>
    <mergeCell ref="A10:B10"/>
    <mergeCell ref="A1:BK1"/>
    <mergeCell ref="A2:BK2"/>
    <mergeCell ref="B3:BK3"/>
    <mergeCell ref="C4:BX4"/>
    <mergeCell ref="M5:S5"/>
  </mergeCells>
  <pageMargins left="0.70866141732283472" right="0.70866141732283472" top="0.74803149606299213" bottom="0.74803149606299213" header="0" footer="0"/>
  <pageSetup paperSize="9"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D20" sqref="D20"/>
    </sheetView>
  </sheetViews>
  <sheetFormatPr defaultColWidth="12.625" defaultRowHeight="15" customHeight="1" x14ac:dyDescent="0.2"/>
  <cols>
    <col min="1" max="1" width="3.25" customWidth="1"/>
    <col min="2" max="2" width="34.375" customWidth="1"/>
    <col min="3" max="3" width="7.125" customWidth="1"/>
    <col min="4" max="4" width="8.125" customWidth="1"/>
    <col min="5" max="7" width="4.25" hidden="1" customWidth="1"/>
    <col min="8" max="9" width="4.5" hidden="1" customWidth="1"/>
    <col min="10" max="11" width="4.25" hidden="1" customWidth="1"/>
    <col min="12" max="12" width="4.5" hidden="1" customWidth="1"/>
    <col min="13" max="13" width="8.125" customWidth="1"/>
    <col min="14" max="14" width="7.375" bestFit="1" customWidth="1"/>
    <col min="15" max="16" width="4.5" hidden="1" customWidth="1"/>
    <col min="17" max="17" width="4.25" hidden="1" customWidth="1"/>
    <col min="18" max="18" width="4.5" hidden="1" customWidth="1"/>
    <col min="19" max="19" width="4.25" hidden="1" customWidth="1"/>
    <col min="20" max="23" width="4.5" hidden="1" customWidth="1"/>
    <col min="24" max="28" width="4.25" hidden="1" customWidth="1"/>
    <col min="29" max="31" width="4.5" hidden="1" customWidth="1"/>
    <col min="32" max="39" width="4.25" hidden="1" customWidth="1"/>
    <col min="40" max="40" width="8.125" customWidth="1"/>
    <col min="41" max="41" width="4.25" hidden="1" customWidth="1"/>
    <col min="42" max="44" width="4.5" hidden="1" customWidth="1"/>
    <col min="45" max="45" width="9" customWidth="1"/>
    <col min="46" max="46" width="8.125" customWidth="1"/>
    <col min="47" max="47" width="4.25" hidden="1" customWidth="1"/>
    <col min="48" max="48" width="8.125" customWidth="1"/>
    <col min="49" max="58" width="4.5" hidden="1" customWidth="1"/>
    <col min="59" max="67" width="4.25" hidden="1" customWidth="1"/>
    <col min="68" max="70" width="4.5" hidden="1" customWidth="1"/>
    <col min="71" max="71" width="9" customWidth="1"/>
    <col min="72" max="73" width="4.5" hidden="1" customWidth="1"/>
    <col min="74" max="74" width="8.125" customWidth="1"/>
    <col min="75" max="75" width="4.25" hidden="1" customWidth="1"/>
    <col min="76" max="77" width="8.125" customWidth="1"/>
    <col min="78" max="78" width="8.25" customWidth="1"/>
    <col min="79" max="79" width="7.625" customWidth="1"/>
  </cols>
  <sheetData>
    <row r="1" spans="1:79" ht="18.75" x14ac:dyDescent="0.3">
      <c r="A1" s="152" t="s">
        <v>178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10</v>
      </c>
      <c r="C4" s="154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35">
      <c r="B5" s="44"/>
      <c r="C5" s="44"/>
      <c r="D5" s="44"/>
      <c r="E5" s="44"/>
      <c r="F5" s="44"/>
      <c r="G5" s="44"/>
      <c r="H5" s="44"/>
      <c r="I5" s="44"/>
      <c r="J5" s="44"/>
      <c r="K5" s="166" t="s">
        <v>129</v>
      </c>
      <c r="L5" s="126"/>
      <c r="M5" s="126"/>
      <c r="N5" s="126"/>
      <c r="O5" s="126"/>
      <c r="P5" s="126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ht="36" customHeight="1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39.5" customHeight="1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58" t="s">
        <v>130</v>
      </c>
      <c r="B8" s="137"/>
      <c r="C8" s="49"/>
      <c r="D8" s="49">
        <v>16</v>
      </c>
      <c r="E8" s="49"/>
      <c r="F8" s="49"/>
      <c r="G8" s="49"/>
      <c r="H8" s="49"/>
      <c r="I8" s="49"/>
      <c r="J8" s="49"/>
      <c r="K8" s="49"/>
      <c r="L8" s="49"/>
      <c r="M8" s="49">
        <v>2</v>
      </c>
      <c r="N8" s="49">
        <v>2.6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>
        <v>3.6</v>
      </c>
      <c r="AU8" s="49"/>
      <c r="AV8" s="49">
        <v>100</v>
      </c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</row>
    <row r="9" spans="1:79" x14ac:dyDescent="0.25">
      <c r="A9" s="158" t="s">
        <v>131</v>
      </c>
      <c r="B9" s="137"/>
      <c r="C9" s="49"/>
      <c r="D9" s="49"/>
      <c r="E9" s="49"/>
      <c r="F9" s="49"/>
      <c r="G9" s="49"/>
      <c r="H9" s="49"/>
      <c r="I9" s="49"/>
      <c r="J9" s="49"/>
      <c r="K9" s="49"/>
      <c r="L9" s="49"/>
      <c r="M9" s="49">
        <v>5</v>
      </c>
      <c r="N9" s="49">
        <v>2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>
        <v>60</v>
      </c>
      <c r="AO9" s="49"/>
      <c r="AP9" s="49"/>
      <c r="AQ9" s="49"/>
      <c r="AR9" s="49"/>
      <c r="AS9" s="49"/>
      <c r="AT9" s="49">
        <v>5</v>
      </c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>
        <v>43</v>
      </c>
      <c r="BW9" s="49"/>
      <c r="BX9" s="49"/>
      <c r="BY9" s="49">
        <v>20.399999999999999</v>
      </c>
      <c r="BZ9" s="49"/>
    </row>
    <row r="10" spans="1:79" x14ac:dyDescent="0.25">
      <c r="A10" s="158" t="s">
        <v>132</v>
      </c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>
        <v>23</v>
      </c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>
        <v>150</v>
      </c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</row>
    <row r="11" spans="1:79" x14ac:dyDescent="0.25">
      <c r="A11" s="158" t="s">
        <v>71</v>
      </c>
      <c r="B11" s="13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>
        <v>60</v>
      </c>
      <c r="BY11" s="49"/>
      <c r="BZ11" s="49"/>
    </row>
    <row r="12" spans="1:79" x14ac:dyDescent="0.25">
      <c r="A12" s="158" t="s">
        <v>133</v>
      </c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>
        <v>1</v>
      </c>
    </row>
    <row r="13" spans="1:79" x14ac:dyDescent="0.25">
      <c r="A13" s="158" t="s">
        <v>134</v>
      </c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>
        <v>94</v>
      </c>
      <c r="BT13" s="49"/>
      <c r="BU13" s="49"/>
      <c r="BV13" s="49"/>
      <c r="BW13" s="49"/>
      <c r="BX13" s="49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>
        <v>0</v>
      </c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16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0</v>
      </c>
      <c r="M16" s="49">
        <f t="shared" si="0"/>
        <v>30</v>
      </c>
      <c r="N16" s="49">
        <f t="shared" si="0"/>
        <v>4.5999999999999996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60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150</v>
      </c>
      <c r="AT16" s="49">
        <f t="shared" si="0"/>
        <v>8.6</v>
      </c>
      <c r="AU16" s="49">
        <f t="shared" si="0"/>
        <v>0</v>
      </c>
      <c r="AV16" s="49">
        <f t="shared" si="0"/>
        <v>100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0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0</v>
      </c>
      <c r="BK16" s="49">
        <f t="shared" si="0"/>
        <v>0</v>
      </c>
      <c r="BL16" s="49">
        <f t="shared" si="0"/>
        <v>0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94</v>
      </c>
      <c r="BT16" s="49">
        <f t="shared" si="0"/>
        <v>0</v>
      </c>
      <c r="BU16" s="49">
        <f t="shared" si="0"/>
        <v>0</v>
      </c>
      <c r="BV16" s="49">
        <f t="shared" si="0"/>
        <v>43</v>
      </c>
      <c r="BW16" s="49">
        <f t="shared" si="0"/>
        <v>0</v>
      </c>
      <c r="BX16" s="49">
        <f t="shared" si="0"/>
        <v>60</v>
      </c>
      <c r="BY16" s="49">
        <f t="shared" si="0"/>
        <v>20.399999999999999</v>
      </c>
      <c r="BZ16" s="49">
        <f t="shared" si="0"/>
        <v>1</v>
      </c>
    </row>
    <row r="17" spans="1:78" hidden="1" x14ac:dyDescent="0.25">
      <c r="A17" s="159" t="s">
        <v>87</v>
      </c>
      <c r="B17" s="137"/>
      <c r="C17" s="50">
        <f>C18</f>
        <v>40</v>
      </c>
      <c r="D17" s="50">
        <f t="shared" ref="D17:BZ17" si="1">C17</f>
        <v>40</v>
      </c>
      <c r="E17" s="50">
        <f t="shared" si="1"/>
        <v>40</v>
      </c>
      <c r="F17" s="50">
        <f t="shared" si="1"/>
        <v>40</v>
      </c>
      <c r="G17" s="50">
        <f t="shared" si="1"/>
        <v>40</v>
      </c>
      <c r="H17" s="50">
        <f t="shared" si="1"/>
        <v>40</v>
      </c>
      <c r="I17" s="50">
        <f t="shared" si="1"/>
        <v>40</v>
      </c>
      <c r="J17" s="50">
        <f t="shared" si="1"/>
        <v>40</v>
      </c>
      <c r="K17" s="50">
        <f t="shared" si="1"/>
        <v>40</v>
      </c>
      <c r="L17" s="50">
        <f t="shared" si="1"/>
        <v>40</v>
      </c>
      <c r="M17" s="50">
        <f t="shared" si="1"/>
        <v>40</v>
      </c>
      <c r="N17" s="50">
        <f t="shared" si="1"/>
        <v>40</v>
      </c>
      <c r="O17" s="50">
        <f t="shared" si="1"/>
        <v>40</v>
      </c>
      <c r="P17" s="50">
        <f t="shared" si="1"/>
        <v>40</v>
      </c>
      <c r="Q17" s="50">
        <f t="shared" si="1"/>
        <v>40</v>
      </c>
      <c r="R17" s="50">
        <f t="shared" si="1"/>
        <v>40</v>
      </c>
      <c r="S17" s="50">
        <f t="shared" si="1"/>
        <v>40</v>
      </c>
      <c r="T17" s="50">
        <f t="shared" si="1"/>
        <v>40</v>
      </c>
      <c r="U17" s="50">
        <f t="shared" si="1"/>
        <v>40</v>
      </c>
      <c r="V17" s="50">
        <f t="shared" si="1"/>
        <v>40</v>
      </c>
      <c r="W17" s="50">
        <f t="shared" si="1"/>
        <v>40</v>
      </c>
      <c r="X17" s="50">
        <f t="shared" si="1"/>
        <v>40</v>
      </c>
      <c r="Y17" s="50">
        <f t="shared" si="1"/>
        <v>40</v>
      </c>
      <c r="Z17" s="50">
        <f t="shared" si="1"/>
        <v>40</v>
      </c>
      <c r="AA17" s="50">
        <f t="shared" si="1"/>
        <v>40</v>
      </c>
      <c r="AB17" s="50">
        <f t="shared" si="1"/>
        <v>40</v>
      </c>
      <c r="AC17" s="50">
        <f t="shared" si="1"/>
        <v>40</v>
      </c>
      <c r="AD17" s="50">
        <f t="shared" si="1"/>
        <v>40</v>
      </c>
      <c r="AE17" s="50">
        <f t="shared" si="1"/>
        <v>40</v>
      </c>
      <c r="AF17" s="50">
        <f t="shared" si="1"/>
        <v>40</v>
      </c>
      <c r="AG17" s="50">
        <f t="shared" si="1"/>
        <v>40</v>
      </c>
      <c r="AH17" s="50">
        <f t="shared" si="1"/>
        <v>40</v>
      </c>
      <c r="AI17" s="50">
        <f t="shared" si="1"/>
        <v>40</v>
      </c>
      <c r="AJ17" s="50">
        <f t="shared" si="1"/>
        <v>40</v>
      </c>
      <c r="AK17" s="50">
        <f t="shared" si="1"/>
        <v>40</v>
      </c>
      <c r="AL17" s="50">
        <f t="shared" si="1"/>
        <v>40</v>
      </c>
      <c r="AM17" s="50">
        <f t="shared" si="1"/>
        <v>40</v>
      </c>
      <c r="AN17" s="50">
        <f t="shared" si="1"/>
        <v>40</v>
      </c>
      <c r="AO17" s="50">
        <f t="shared" si="1"/>
        <v>40</v>
      </c>
      <c r="AP17" s="50">
        <f t="shared" si="1"/>
        <v>40</v>
      </c>
      <c r="AQ17" s="50">
        <f t="shared" si="1"/>
        <v>40</v>
      </c>
      <c r="AR17" s="50">
        <f t="shared" si="1"/>
        <v>40</v>
      </c>
      <c r="AS17" s="50">
        <f t="shared" si="1"/>
        <v>40</v>
      </c>
      <c r="AT17" s="50">
        <f t="shared" si="1"/>
        <v>40</v>
      </c>
      <c r="AU17" s="50">
        <f t="shared" si="1"/>
        <v>40</v>
      </c>
      <c r="AV17" s="50">
        <f t="shared" si="1"/>
        <v>40</v>
      </c>
      <c r="AW17" s="50">
        <f t="shared" si="1"/>
        <v>40</v>
      </c>
      <c r="AX17" s="50">
        <f t="shared" si="1"/>
        <v>40</v>
      </c>
      <c r="AY17" s="50">
        <f t="shared" si="1"/>
        <v>40</v>
      </c>
      <c r="AZ17" s="50">
        <f t="shared" si="1"/>
        <v>40</v>
      </c>
      <c r="BA17" s="50">
        <f t="shared" si="1"/>
        <v>40</v>
      </c>
      <c r="BB17" s="50">
        <f t="shared" si="1"/>
        <v>40</v>
      </c>
      <c r="BC17" s="50">
        <f t="shared" si="1"/>
        <v>40</v>
      </c>
      <c r="BD17" s="50">
        <f t="shared" si="1"/>
        <v>40</v>
      </c>
      <c r="BE17" s="50">
        <f t="shared" si="1"/>
        <v>40</v>
      </c>
      <c r="BF17" s="50">
        <f t="shared" si="1"/>
        <v>40</v>
      </c>
      <c r="BG17" s="50">
        <f t="shared" si="1"/>
        <v>40</v>
      </c>
      <c r="BH17" s="50">
        <f t="shared" si="1"/>
        <v>40</v>
      </c>
      <c r="BI17" s="50">
        <f t="shared" si="1"/>
        <v>40</v>
      </c>
      <c r="BJ17" s="50">
        <f t="shared" si="1"/>
        <v>40</v>
      </c>
      <c r="BK17" s="50">
        <f t="shared" si="1"/>
        <v>40</v>
      </c>
      <c r="BL17" s="50">
        <f t="shared" si="1"/>
        <v>40</v>
      </c>
      <c r="BM17" s="50">
        <f t="shared" si="1"/>
        <v>40</v>
      </c>
      <c r="BN17" s="50">
        <f t="shared" si="1"/>
        <v>40</v>
      </c>
      <c r="BO17" s="50">
        <f t="shared" si="1"/>
        <v>40</v>
      </c>
      <c r="BP17" s="50">
        <f t="shared" si="1"/>
        <v>40</v>
      </c>
      <c r="BQ17" s="50">
        <f t="shared" si="1"/>
        <v>40</v>
      </c>
      <c r="BR17" s="50">
        <f t="shared" si="1"/>
        <v>40</v>
      </c>
      <c r="BS17" s="50">
        <f t="shared" si="1"/>
        <v>40</v>
      </c>
      <c r="BT17" s="50">
        <f t="shared" si="1"/>
        <v>40</v>
      </c>
      <c r="BU17" s="50">
        <f t="shared" si="1"/>
        <v>40</v>
      </c>
      <c r="BV17" s="50">
        <f t="shared" si="1"/>
        <v>40</v>
      </c>
      <c r="BW17" s="50">
        <f t="shared" si="1"/>
        <v>40</v>
      </c>
      <c r="BX17" s="50">
        <f t="shared" si="1"/>
        <v>40</v>
      </c>
      <c r="BY17" s="50">
        <f t="shared" si="1"/>
        <v>40</v>
      </c>
      <c r="BZ17" s="50">
        <f t="shared" si="1"/>
        <v>40</v>
      </c>
    </row>
    <row r="18" spans="1:78" ht="20.25" thickBot="1" x14ac:dyDescent="0.35">
      <c r="A18" s="160" t="s">
        <v>87</v>
      </c>
      <c r="B18" s="137"/>
      <c r="C18" s="97">
        <v>40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62">
        <f t="shared" ref="D19:BY19" si="2">D16*D17/1000</f>
        <v>0.64</v>
      </c>
      <c r="E19" s="62">
        <f t="shared" si="2"/>
        <v>0</v>
      </c>
      <c r="F19" s="62">
        <f t="shared" si="2"/>
        <v>0</v>
      </c>
      <c r="G19" s="54">
        <f t="shared" si="2"/>
        <v>0</v>
      </c>
      <c r="H19" s="54">
        <f t="shared" si="2"/>
        <v>0</v>
      </c>
      <c r="I19" s="54">
        <f t="shared" si="2"/>
        <v>0</v>
      </c>
      <c r="J19" s="54">
        <f t="shared" si="2"/>
        <v>0</v>
      </c>
      <c r="K19" s="54">
        <f t="shared" si="2"/>
        <v>0</v>
      </c>
      <c r="L19" s="54">
        <f t="shared" si="2"/>
        <v>0</v>
      </c>
      <c r="M19" s="54">
        <f t="shared" si="2"/>
        <v>1.2</v>
      </c>
      <c r="N19" s="54">
        <f t="shared" si="2"/>
        <v>0.184</v>
      </c>
      <c r="O19" s="54">
        <f t="shared" si="2"/>
        <v>0</v>
      </c>
      <c r="P19" s="54">
        <f t="shared" si="2"/>
        <v>0</v>
      </c>
      <c r="Q19" s="54">
        <f t="shared" si="2"/>
        <v>0</v>
      </c>
      <c r="R19" s="54">
        <f t="shared" si="2"/>
        <v>0</v>
      </c>
      <c r="S19" s="54">
        <f t="shared" si="2"/>
        <v>0</v>
      </c>
      <c r="T19" s="54">
        <f t="shared" si="2"/>
        <v>0</v>
      </c>
      <c r="U19" s="54">
        <f t="shared" si="2"/>
        <v>0</v>
      </c>
      <c r="V19" s="54">
        <f t="shared" si="2"/>
        <v>0</v>
      </c>
      <c r="W19" s="54">
        <f t="shared" si="2"/>
        <v>0</v>
      </c>
      <c r="X19" s="54">
        <f t="shared" si="2"/>
        <v>0</v>
      </c>
      <c r="Y19" s="54">
        <f t="shared" si="2"/>
        <v>0</v>
      </c>
      <c r="Z19" s="54">
        <f t="shared" si="2"/>
        <v>0</v>
      </c>
      <c r="AA19" s="54">
        <f t="shared" si="2"/>
        <v>0</v>
      </c>
      <c r="AB19" s="54">
        <f t="shared" si="2"/>
        <v>0</v>
      </c>
      <c r="AC19" s="54">
        <f t="shared" si="2"/>
        <v>0</v>
      </c>
      <c r="AD19" s="54">
        <f t="shared" si="2"/>
        <v>0</v>
      </c>
      <c r="AE19" s="54">
        <f t="shared" si="2"/>
        <v>0</v>
      </c>
      <c r="AF19" s="54">
        <f t="shared" si="2"/>
        <v>0</v>
      </c>
      <c r="AG19" s="54">
        <f t="shared" si="2"/>
        <v>0</v>
      </c>
      <c r="AH19" s="54">
        <f t="shared" si="2"/>
        <v>0</v>
      </c>
      <c r="AI19" s="54">
        <f t="shared" si="2"/>
        <v>0</v>
      </c>
      <c r="AJ19" s="54">
        <f t="shared" si="2"/>
        <v>0</v>
      </c>
      <c r="AK19" s="54">
        <f t="shared" si="2"/>
        <v>0</v>
      </c>
      <c r="AL19" s="54">
        <f t="shared" si="2"/>
        <v>0</v>
      </c>
      <c r="AM19" s="54">
        <f t="shared" si="2"/>
        <v>0</v>
      </c>
      <c r="AN19" s="54">
        <f t="shared" si="2"/>
        <v>2.4</v>
      </c>
      <c r="AO19" s="54">
        <f t="shared" si="2"/>
        <v>0</v>
      </c>
      <c r="AP19" s="54">
        <f t="shared" si="2"/>
        <v>0</v>
      </c>
      <c r="AQ19" s="54">
        <f t="shared" si="2"/>
        <v>0</v>
      </c>
      <c r="AR19" s="54">
        <f t="shared" si="2"/>
        <v>0</v>
      </c>
      <c r="AS19" s="54">
        <f t="shared" si="2"/>
        <v>6</v>
      </c>
      <c r="AT19" s="54">
        <f t="shared" si="2"/>
        <v>0.34399999999999997</v>
      </c>
      <c r="AU19" s="54">
        <f t="shared" si="2"/>
        <v>0</v>
      </c>
      <c r="AV19" s="54">
        <f t="shared" si="2"/>
        <v>4</v>
      </c>
      <c r="AW19" s="54">
        <f t="shared" si="2"/>
        <v>0</v>
      </c>
      <c r="AX19" s="54">
        <f t="shared" si="2"/>
        <v>0</v>
      </c>
      <c r="AY19" s="54">
        <f t="shared" si="2"/>
        <v>0</v>
      </c>
      <c r="AZ19" s="54">
        <f t="shared" si="2"/>
        <v>0</v>
      </c>
      <c r="BA19" s="54">
        <f t="shared" si="2"/>
        <v>0</v>
      </c>
      <c r="BB19" s="54">
        <f t="shared" si="2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3.76</v>
      </c>
      <c r="BT19" s="54">
        <f t="shared" si="2"/>
        <v>0</v>
      </c>
      <c r="BU19" s="54">
        <f t="shared" si="2"/>
        <v>0</v>
      </c>
      <c r="BV19" s="54">
        <f t="shared" si="2"/>
        <v>1.72</v>
      </c>
      <c r="BW19" s="54">
        <f t="shared" si="2"/>
        <v>0</v>
      </c>
      <c r="BX19" s="54">
        <f t="shared" si="2"/>
        <v>2.4</v>
      </c>
      <c r="BY19" s="62">
        <f t="shared" si="2"/>
        <v>0.81599999999999995</v>
      </c>
      <c r="BZ19" s="62">
        <f>BZ16*BZ17</f>
        <v>40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2440</v>
      </c>
      <c r="D21" s="62">
        <f t="shared" ref="D21:BZ21" si="3">D19*D20</f>
        <v>54.4</v>
      </c>
      <c r="E21" s="62">
        <f t="shared" si="3"/>
        <v>0</v>
      </c>
      <c r="F21" s="62">
        <f t="shared" si="3"/>
        <v>0</v>
      </c>
      <c r="G21" s="54">
        <f t="shared" si="3"/>
        <v>0</v>
      </c>
      <c r="H21" s="54">
        <f t="shared" si="3"/>
        <v>0</v>
      </c>
      <c r="I21" s="54">
        <f t="shared" si="3"/>
        <v>0</v>
      </c>
      <c r="J21" s="54">
        <f t="shared" si="3"/>
        <v>0</v>
      </c>
      <c r="K21" s="54">
        <f t="shared" si="3"/>
        <v>0</v>
      </c>
      <c r="L21" s="54">
        <f t="shared" si="3"/>
        <v>0</v>
      </c>
      <c r="M21" s="54">
        <f t="shared" si="3"/>
        <v>60</v>
      </c>
      <c r="N21" s="54">
        <f t="shared" si="3"/>
        <v>1.8399999999999999</v>
      </c>
      <c r="O21" s="54">
        <f t="shared" si="3"/>
        <v>0</v>
      </c>
      <c r="P21" s="54">
        <f t="shared" si="3"/>
        <v>0</v>
      </c>
      <c r="Q21" s="54">
        <f t="shared" si="3"/>
        <v>0</v>
      </c>
      <c r="R21" s="54">
        <f t="shared" si="3"/>
        <v>0</v>
      </c>
      <c r="S21" s="54">
        <f t="shared" si="3"/>
        <v>0</v>
      </c>
      <c r="T21" s="54">
        <f t="shared" si="3"/>
        <v>0</v>
      </c>
      <c r="U21" s="54">
        <f t="shared" si="3"/>
        <v>0</v>
      </c>
      <c r="V21" s="54">
        <f t="shared" si="3"/>
        <v>0</v>
      </c>
      <c r="W21" s="54">
        <f t="shared" si="3"/>
        <v>0</v>
      </c>
      <c r="X21" s="54">
        <f t="shared" si="3"/>
        <v>0</v>
      </c>
      <c r="Y21" s="54">
        <f t="shared" si="3"/>
        <v>0</v>
      </c>
      <c r="Z21" s="54">
        <f t="shared" si="3"/>
        <v>0</v>
      </c>
      <c r="AA21" s="54">
        <f t="shared" si="3"/>
        <v>0</v>
      </c>
      <c r="AB21" s="54">
        <f t="shared" si="3"/>
        <v>0</v>
      </c>
      <c r="AC21" s="54">
        <f t="shared" si="3"/>
        <v>0</v>
      </c>
      <c r="AD21" s="54">
        <f t="shared" si="3"/>
        <v>0</v>
      </c>
      <c r="AE21" s="54">
        <f t="shared" si="3"/>
        <v>0</v>
      </c>
      <c r="AF21" s="54">
        <f t="shared" si="3"/>
        <v>0</v>
      </c>
      <c r="AG21" s="54">
        <f t="shared" si="3"/>
        <v>0</v>
      </c>
      <c r="AH21" s="54">
        <f t="shared" si="3"/>
        <v>0</v>
      </c>
      <c r="AI21" s="54">
        <f t="shared" si="3"/>
        <v>0</v>
      </c>
      <c r="AJ21" s="54">
        <f t="shared" si="3"/>
        <v>0</v>
      </c>
      <c r="AK21" s="54">
        <f t="shared" si="3"/>
        <v>0</v>
      </c>
      <c r="AL21" s="54">
        <f t="shared" si="3"/>
        <v>0</v>
      </c>
      <c r="AM21" s="54">
        <f t="shared" si="3"/>
        <v>0</v>
      </c>
      <c r="AN21" s="54">
        <f t="shared" si="3"/>
        <v>144</v>
      </c>
      <c r="AO21" s="54">
        <f t="shared" si="3"/>
        <v>0</v>
      </c>
      <c r="AP21" s="54">
        <f t="shared" si="3"/>
        <v>0</v>
      </c>
      <c r="AQ21" s="54">
        <f t="shared" si="3"/>
        <v>0</v>
      </c>
      <c r="AR21" s="54">
        <f t="shared" si="3"/>
        <v>0</v>
      </c>
      <c r="AS21" s="54">
        <f t="shared" si="3"/>
        <v>480</v>
      </c>
      <c r="AT21" s="54">
        <f t="shared" si="3"/>
        <v>206.39999999999998</v>
      </c>
      <c r="AU21" s="54">
        <f t="shared" si="3"/>
        <v>0</v>
      </c>
      <c r="AV21" s="54">
        <f t="shared" si="3"/>
        <v>300</v>
      </c>
      <c r="AW21" s="54">
        <f t="shared" si="3"/>
        <v>0</v>
      </c>
      <c r="AX21" s="54">
        <f t="shared" si="3"/>
        <v>0</v>
      </c>
      <c r="AY21" s="54">
        <f t="shared" si="3"/>
        <v>0</v>
      </c>
      <c r="AZ21" s="54">
        <f t="shared" si="3"/>
        <v>0</v>
      </c>
      <c r="BA21" s="54">
        <f t="shared" si="3"/>
        <v>0</v>
      </c>
      <c r="BB21" s="54">
        <f t="shared" si="3"/>
        <v>0</v>
      </c>
      <c r="BC21" s="54">
        <f t="shared" si="3"/>
        <v>0</v>
      </c>
      <c r="BD21" s="54">
        <f t="shared" si="3"/>
        <v>0</v>
      </c>
      <c r="BE21" s="54">
        <f t="shared" si="3"/>
        <v>0</v>
      </c>
      <c r="BF21" s="54">
        <f t="shared" si="3"/>
        <v>0</v>
      </c>
      <c r="BG21" s="54">
        <f t="shared" si="3"/>
        <v>0</v>
      </c>
      <c r="BH21" s="54">
        <f t="shared" si="3"/>
        <v>0</v>
      </c>
      <c r="BI21" s="54">
        <f t="shared" si="3"/>
        <v>0</v>
      </c>
      <c r="BJ21" s="54">
        <f t="shared" si="3"/>
        <v>0</v>
      </c>
      <c r="BK21" s="54">
        <f t="shared" si="3"/>
        <v>0</v>
      </c>
      <c r="BL21" s="54">
        <f t="shared" si="3"/>
        <v>0</v>
      </c>
      <c r="BM21" s="54">
        <f t="shared" si="3"/>
        <v>0</v>
      </c>
      <c r="BN21" s="54">
        <f t="shared" si="3"/>
        <v>0</v>
      </c>
      <c r="BO21" s="54">
        <f t="shared" si="3"/>
        <v>0</v>
      </c>
      <c r="BP21" s="54">
        <f t="shared" si="3"/>
        <v>0</v>
      </c>
      <c r="BQ21" s="54">
        <f t="shared" si="3"/>
        <v>0</v>
      </c>
      <c r="BR21" s="54">
        <f t="shared" si="3"/>
        <v>0</v>
      </c>
      <c r="BS21" s="54">
        <f t="shared" si="3"/>
        <v>451.2</v>
      </c>
      <c r="BT21" s="54">
        <f t="shared" si="3"/>
        <v>0</v>
      </c>
      <c r="BU21" s="54">
        <f t="shared" si="3"/>
        <v>0</v>
      </c>
      <c r="BV21" s="54">
        <f t="shared" si="3"/>
        <v>154.80000000000001</v>
      </c>
      <c r="BW21" s="54">
        <f t="shared" si="3"/>
        <v>0</v>
      </c>
      <c r="BX21" s="54">
        <f t="shared" si="3"/>
        <v>96</v>
      </c>
      <c r="BY21" s="62">
        <f t="shared" si="3"/>
        <v>171.35999999999999</v>
      </c>
      <c r="BZ21" s="62">
        <f t="shared" si="3"/>
        <v>320</v>
      </c>
    </row>
    <row r="22" spans="1:78" ht="15.75" customHeight="1" x14ac:dyDescent="0.25">
      <c r="A22" s="160" t="s">
        <v>90</v>
      </c>
      <c r="B22" s="137"/>
      <c r="C22" s="59">
        <f>C21/C18</f>
        <v>61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K5:P5"/>
  </mergeCells>
  <pageMargins left="0.70866141732283472" right="0.70866141732283472" top="0.74803149606299213" bottom="0.74803149606299213" header="0" footer="0"/>
  <pageSetup paperSize="9" scale="8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workbookViewId="0"/>
  </sheetViews>
  <sheetFormatPr defaultColWidth="12.625" defaultRowHeight="15" customHeight="1" x14ac:dyDescent="0.2"/>
  <cols>
    <col min="1" max="1" width="3.25" customWidth="1"/>
    <col min="2" max="2" width="14.875" customWidth="1"/>
    <col min="3" max="3" width="7.5" customWidth="1"/>
    <col min="4" max="4" width="3.5" hidden="1" customWidth="1"/>
    <col min="5" max="5" width="4" hidden="1" customWidth="1"/>
    <col min="6" max="6" width="4.875" hidden="1" customWidth="1"/>
    <col min="7" max="7" width="3.5" customWidth="1"/>
    <col min="8" max="9" width="4.875" hidden="1" customWidth="1"/>
    <col min="10" max="10" width="3.5" customWidth="1"/>
    <col min="11" max="11" width="4.875" hidden="1" customWidth="1"/>
    <col min="12" max="12" width="5.75" customWidth="1"/>
    <col min="13" max="13" width="3.375" customWidth="1"/>
    <col min="14" max="14" width="4.875" customWidth="1"/>
    <col min="15" max="15" width="4.875" hidden="1" customWidth="1"/>
    <col min="16" max="16" width="4" customWidth="1"/>
    <col min="17" max="17" width="3.5" customWidth="1"/>
    <col min="18" max="19" width="4.875" hidden="1" customWidth="1"/>
    <col min="20" max="20" width="4" customWidth="1"/>
    <col min="21" max="21" width="6.625" customWidth="1"/>
    <col min="22" max="26" width="4.875" hidden="1" customWidth="1"/>
    <col min="27" max="27" width="3.5" hidden="1" customWidth="1"/>
    <col min="28" max="28" width="6.625" customWidth="1"/>
    <col min="29" max="29" width="4" customWidth="1"/>
    <col min="30" max="30" width="4.875" hidden="1" customWidth="1"/>
    <col min="31" max="31" width="4" customWidth="1"/>
    <col min="32" max="33" width="3.5" customWidth="1"/>
    <col min="34" max="39" width="4.875" hidden="1" customWidth="1"/>
    <col min="40" max="40" width="6.625" customWidth="1"/>
    <col min="41" max="45" width="4.875" hidden="1" customWidth="1"/>
    <col min="46" max="46" width="4" customWidth="1"/>
    <col min="47" max="47" width="4.875" hidden="1" customWidth="1"/>
    <col min="48" max="48" width="3.5" customWidth="1"/>
    <col min="49" max="50" width="4.875" hidden="1" customWidth="1"/>
    <col min="51" max="51" width="4.875" customWidth="1"/>
    <col min="52" max="52" width="4.875" hidden="1" customWidth="1"/>
    <col min="53" max="53" width="6.625" customWidth="1"/>
    <col min="54" max="54" width="4.875" hidden="1" customWidth="1"/>
    <col min="55" max="56" width="4" customWidth="1"/>
    <col min="57" max="60" width="4.875" hidden="1" customWidth="1"/>
    <col min="61" max="62" width="3.5" customWidth="1"/>
    <col min="63" max="66" width="5.75" customWidth="1"/>
    <col min="67" max="67" width="3.5" customWidth="1"/>
    <col min="68" max="68" width="4.875" hidden="1" customWidth="1"/>
    <col min="69" max="69" width="4" customWidth="1"/>
    <col min="70" max="70" width="3.5" customWidth="1"/>
    <col min="71" max="71" width="4.875" hidden="1" customWidth="1"/>
    <col min="72" max="72" width="4" hidden="1" customWidth="1"/>
    <col min="73" max="73" width="4.875" hidden="1" customWidth="1"/>
    <col min="74" max="74" width="3.5" hidden="1" customWidth="1"/>
    <col min="75" max="75" width="3.5" customWidth="1"/>
    <col min="76" max="76" width="6.625" customWidth="1"/>
    <col min="77" max="78" width="4.875" hidden="1" customWidth="1"/>
    <col min="79" max="79" width="7.625" customWidth="1"/>
  </cols>
  <sheetData>
    <row r="1" spans="1:79" ht="18.75" x14ac:dyDescent="0.3">
      <c r="A1" s="152" t="s">
        <v>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11</v>
      </c>
      <c r="C4" s="154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6"/>
      <c r="L5" s="154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8.25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58"/>
      <c r="B8" s="137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</row>
    <row r="9" spans="1:79" x14ac:dyDescent="0.25">
      <c r="A9" s="158"/>
      <c r="B9" s="137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</row>
    <row r="10" spans="1:79" x14ac:dyDescent="0.25">
      <c r="A10" s="158"/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</row>
    <row r="11" spans="1:79" x14ac:dyDescent="0.25">
      <c r="A11" s="158"/>
      <c r="B11" s="13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</row>
    <row r="12" spans="1:79" x14ac:dyDescent="0.25">
      <c r="A12" s="158"/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79" x14ac:dyDescent="0.25">
      <c r="A13" s="158"/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0</v>
      </c>
      <c r="M16" s="49">
        <f t="shared" si="0"/>
        <v>0</v>
      </c>
      <c r="N16" s="49">
        <f t="shared" si="0"/>
        <v>0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0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0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0</v>
      </c>
      <c r="BK16" s="49">
        <f t="shared" si="0"/>
        <v>0</v>
      </c>
      <c r="BL16" s="49">
        <f t="shared" si="0"/>
        <v>0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0</v>
      </c>
      <c r="D17" s="50">
        <f t="shared" ref="D17:BZ17" si="1">C17</f>
        <v>0</v>
      </c>
      <c r="E17" s="50">
        <f t="shared" si="1"/>
        <v>0</v>
      </c>
      <c r="F17" s="50">
        <f t="shared" si="1"/>
        <v>0</v>
      </c>
      <c r="G17" s="50">
        <f t="shared" si="1"/>
        <v>0</v>
      </c>
      <c r="H17" s="50">
        <f t="shared" si="1"/>
        <v>0</v>
      </c>
      <c r="I17" s="50">
        <f t="shared" si="1"/>
        <v>0</v>
      </c>
      <c r="J17" s="50">
        <f t="shared" si="1"/>
        <v>0</v>
      </c>
      <c r="K17" s="50">
        <f t="shared" si="1"/>
        <v>0</v>
      </c>
      <c r="L17" s="50">
        <f t="shared" si="1"/>
        <v>0</v>
      </c>
      <c r="M17" s="50">
        <f t="shared" si="1"/>
        <v>0</v>
      </c>
      <c r="N17" s="50">
        <f t="shared" si="1"/>
        <v>0</v>
      </c>
      <c r="O17" s="50">
        <f t="shared" si="1"/>
        <v>0</v>
      </c>
      <c r="P17" s="50">
        <f t="shared" si="1"/>
        <v>0</v>
      </c>
      <c r="Q17" s="50">
        <f t="shared" si="1"/>
        <v>0</v>
      </c>
      <c r="R17" s="50">
        <f t="shared" si="1"/>
        <v>0</v>
      </c>
      <c r="S17" s="50">
        <f t="shared" si="1"/>
        <v>0</v>
      </c>
      <c r="T17" s="50">
        <f t="shared" si="1"/>
        <v>0</v>
      </c>
      <c r="U17" s="50">
        <f t="shared" si="1"/>
        <v>0</v>
      </c>
      <c r="V17" s="50">
        <f t="shared" si="1"/>
        <v>0</v>
      </c>
      <c r="W17" s="50">
        <f t="shared" si="1"/>
        <v>0</v>
      </c>
      <c r="X17" s="50">
        <f t="shared" si="1"/>
        <v>0</v>
      </c>
      <c r="Y17" s="50">
        <f t="shared" si="1"/>
        <v>0</v>
      </c>
      <c r="Z17" s="50">
        <f t="shared" si="1"/>
        <v>0</v>
      </c>
      <c r="AA17" s="50">
        <f t="shared" si="1"/>
        <v>0</v>
      </c>
      <c r="AB17" s="50">
        <f t="shared" si="1"/>
        <v>0</v>
      </c>
      <c r="AC17" s="50">
        <f t="shared" si="1"/>
        <v>0</v>
      </c>
      <c r="AD17" s="50">
        <f t="shared" si="1"/>
        <v>0</v>
      </c>
      <c r="AE17" s="50">
        <f t="shared" si="1"/>
        <v>0</v>
      </c>
      <c r="AF17" s="50">
        <f t="shared" si="1"/>
        <v>0</v>
      </c>
      <c r="AG17" s="50">
        <f t="shared" si="1"/>
        <v>0</v>
      </c>
      <c r="AH17" s="50">
        <f t="shared" si="1"/>
        <v>0</v>
      </c>
      <c r="AI17" s="50">
        <f t="shared" si="1"/>
        <v>0</v>
      </c>
      <c r="AJ17" s="50">
        <f t="shared" si="1"/>
        <v>0</v>
      </c>
      <c r="AK17" s="50">
        <f t="shared" si="1"/>
        <v>0</v>
      </c>
      <c r="AL17" s="50">
        <f t="shared" si="1"/>
        <v>0</v>
      </c>
      <c r="AM17" s="50">
        <f t="shared" si="1"/>
        <v>0</v>
      </c>
      <c r="AN17" s="50">
        <f t="shared" si="1"/>
        <v>0</v>
      </c>
      <c r="AO17" s="50">
        <f t="shared" si="1"/>
        <v>0</v>
      </c>
      <c r="AP17" s="50">
        <f t="shared" si="1"/>
        <v>0</v>
      </c>
      <c r="AQ17" s="50">
        <f t="shared" si="1"/>
        <v>0</v>
      </c>
      <c r="AR17" s="50">
        <f t="shared" si="1"/>
        <v>0</v>
      </c>
      <c r="AS17" s="50">
        <f t="shared" si="1"/>
        <v>0</v>
      </c>
      <c r="AT17" s="50">
        <f t="shared" si="1"/>
        <v>0</v>
      </c>
      <c r="AU17" s="50">
        <f t="shared" si="1"/>
        <v>0</v>
      </c>
      <c r="AV17" s="50">
        <f t="shared" si="1"/>
        <v>0</v>
      </c>
      <c r="AW17" s="50">
        <f t="shared" si="1"/>
        <v>0</v>
      </c>
      <c r="AX17" s="50">
        <f t="shared" si="1"/>
        <v>0</v>
      </c>
      <c r="AY17" s="50">
        <f t="shared" si="1"/>
        <v>0</v>
      </c>
      <c r="AZ17" s="50">
        <f t="shared" si="1"/>
        <v>0</v>
      </c>
      <c r="BA17" s="50">
        <f t="shared" si="1"/>
        <v>0</v>
      </c>
      <c r="BB17" s="50">
        <f t="shared" si="1"/>
        <v>0</v>
      </c>
      <c r="BC17" s="50">
        <f t="shared" si="1"/>
        <v>0</v>
      </c>
      <c r="BD17" s="50">
        <f t="shared" si="1"/>
        <v>0</v>
      </c>
      <c r="BE17" s="50">
        <f t="shared" si="1"/>
        <v>0</v>
      </c>
      <c r="BF17" s="50">
        <f t="shared" si="1"/>
        <v>0</v>
      </c>
      <c r="BG17" s="50">
        <f t="shared" si="1"/>
        <v>0</v>
      </c>
      <c r="BH17" s="50">
        <f t="shared" si="1"/>
        <v>0</v>
      </c>
      <c r="BI17" s="50">
        <f t="shared" si="1"/>
        <v>0</v>
      </c>
      <c r="BJ17" s="50">
        <f t="shared" si="1"/>
        <v>0</v>
      </c>
      <c r="BK17" s="50">
        <f t="shared" si="1"/>
        <v>0</v>
      </c>
      <c r="BL17" s="50">
        <f t="shared" si="1"/>
        <v>0</v>
      </c>
      <c r="BM17" s="50">
        <f t="shared" si="1"/>
        <v>0</v>
      </c>
      <c r="BN17" s="50">
        <f t="shared" si="1"/>
        <v>0</v>
      </c>
      <c r="BO17" s="50">
        <f t="shared" si="1"/>
        <v>0</v>
      </c>
      <c r="BP17" s="50">
        <f t="shared" si="1"/>
        <v>0</v>
      </c>
      <c r="BQ17" s="50">
        <f t="shared" si="1"/>
        <v>0</v>
      </c>
      <c r="BR17" s="50">
        <f t="shared" si="1"/>
        <v>0</v>
      </c>
      <c r="BS17" s="50">
        <f t="shared" si="1"/>
        <v>0</v>
      </c>
      <c r="BT17" s="50">
        <f t="shared" si="1"/>
        <v>0</v>
      </c>
      <c r="BU17" s="50">
        <f t="shared" si="1"/>
        <v>0</v>
      </c>
      <c r="BV17" s="50">
        <f t="shared" si="1"/>
        <v>0</v>
      </c>
      <c r="BW17" s="50">
        <f t="shared" si="1"/>
        <v>0</v>
      </c>
      <c r="BX17" s="50">
        <f t="shared" si="1"/>
        <v>0</v>
      </c>
      <c r="BY17" s="50">
        <f t="shared" si="1"/>
        <v>0</v>
      </c>
      <c r="BZ17" s="50">
        <f t="shared" si="1"/>
        <v>0</v>
      </c>
    </row>
    <row r="18" spans="1:78" x14ac:dyDescent="0.25">
      <c r="A18" s="160" t="s">
        <v>87</v>
      </c>
      <c r="B18" s="137"/>
      <c r="C18" s="51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x14ac:dyDescent="0.25">
      <c r="A19" s="160" t="s">
        <v>88</v>
      </c>
      <c r="B19" s="137"/>
      <c r="C19" s="51"/>
      <c r="D19" s="52">
        <f t="shared" ref="D19:BZ19" si="2">D16*D17/1000</f>
        <v>0</v>
      </c>
      <c r="E19" s="52">
        <f t="shared" si="2"/>
        <v>0</v>
      </c>
      <c r="F19" s="52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3">
        <f t="shared" si="2"/>
        <v>0</v>
      </c>
      <c r="K19" s="53">
        <f t="shared" si="2"/>
        <v>0</v>
      </c>
      <c r="L19" s="53">
        <f t="shared" si="2"/>
        <v>0</v>
      </c>
      <c r="M19" s="53">
        <f t="shared" si="2"/>
        <v>0</v>
      </c>
      <c r="N19" s="53">
        <f t="shared" si="2"/>
        <v>0</v>
      </c>
      <c r="O19" s="53">
        <f t="shared" si="2"/>
        <v>0</v>
      </c>
      <c r="P19" s="53">
        <f t="shared" si="2"/>
        <v>0</v>
      </c>
      <c r="Q19" s="53">
        <f t="shared" si="2"/>
        <v>0</v>
      </c>
      <c r="R19" s="53">
        <f t="shared" si="2"/>
        <v>0</v>
      </c>
      <c r="S19" s="53">
        <f t="shared" si="2"/>
        <v>0</v>
      </c>
      <c r="T19" s="53">
        <f t="shared" si="2"/>
        <v>0</v>
      </c>
      <c r="U19" s="53">
        <f t="shared" si="2"/>
        <v>0</v>
      </c>
      <c r="V19" s="53">
        <f t="shared" si="2"/>
        <v>0</v>
      </c>
      <c r="W19" s="53">
        <f t="shared" si="2"/>
        <v>0</v>
      </c>
      <c r="X19" s="53">
        <f t="shared" si="2"/>
        <v>0</v>
      </c>
      <c r="Y19" s="53">
        <f t="shared" si="2"/>
        <v>0</v>
      </c>
      <c r="Z19" s="53">
        <f t="shared" si="2"/>
        <v>0</v>
      </c>
      <c r="AA19" s="53">
        <f t="shared" si="2"/>
        <v>0</v>
      </c>
      <c r="AB19" s="53">
        <f t="shared" si="2"/>
        <v>0</v>
      </c>
      <c r="AC19" s="53">
        <f t="shared" si="2"/>
        <v>0</v>
      </c>
      <c r="AD19" s="53">
        <f t="shared" si="2"/>
        <v>0</v>
      </c>
      <c r="AE19" s="53">
        <f t="shared" si="2"/>
        <v>0</v>
      </c>
      <c r="AF19" s="53">
        <f t="shared" si="2"/>
        <v>0</v>
      </c>
      <c r="AG19" s="53">
        <f t="shared" si="2"/>
        <v>0</v>
      </c>
      <c r="AH19" s="53">
        <f t="shared" si="2"/>
        <v>0</v>
      </c>
      <c r="AI19" s="53">
        <f t="shared" si="2"/>
        <v>0</v>
      </c>
      <c r="AJ19" s="53">
        <f t="shared" si="2"/>
        <v>0</v>
      </c>
      <c r="AK19" s="53">
        <f t="shared" si="2"/>
        <v>0</v>
      </c>
      <c r="AL19" s="53">
        <f t="shared" si="2"/>
        <v>0</v>
      </c>
      <c r="AM19" s="53">
        <f t="shared" si="2"/>
        <v>0</v>
      </c>
      <c r="AN19" s="53">
        <f t="shared" si="2"/>
        <v>0</v>
      </c>
      <c r="AO19" s="53">
        <f t="shared" si="2"/>
        <v>0</v>
      </c>
      <c r="AP19" s="53">
        <f t="shared" si="2"/>
        <v>0</v>
      </c>
      <c r="AQ19" s="53">
        <f t="shared" si="2"/>
        <v>0</v>
      </c>
      <c r="AR19" s="53">
        <f t="shared" si="2"/>
        <v>0</v>
      </c>
      <c r="AS19" s="53">
        <f t="shared" si="2"/>
        <v>0</v>
      </c>
      <c r="AT19" s="53">
        <f t="shared" si="2"/>
        <v>0</v>
      </c>
      <c r="AU19" s="53">
        <f t="shared" si="2"/>
        <v>0</v>
      </c>
      <c r="AV19" s="53">
        <f t="shared" si="2"/>
        <v>0</v>
      </c>
      <c r="AW19" s="53">
        <f t="shared" si="2"/>
        <v>0</v>
      </c>
      <c r="AX19" s="53">
        <f t="shared" si="2"/>
        <v>0</v>
      </c>
      <c r="AY19" s="53">
        <f t="shared" si="2"/>
        <v>0</v>
      </c>
      <c r="AZ19" s="53">
        <f t="shared" si="2"/>
        <v>0</v>
      </c>
      <c r="BA19" s="53">
        <f t="shared" si="2"/>
        <v>0</v>
      </c>
      <c r="BB19" s="53">
        <f t="shared" si="2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2">
        <f t="shared" si="2"/>
        <v>0</v>
      </c>
      <c r="BZ19" s="52">
        <f t="shared" si="2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0</v>
      </c>
      <c r="D21" s="57">
        <f t="shared" ref="D21:BZ21" si="3">D19*D20</f>
        <v>0</v>
      </c>
      <c r="E21" s="57">
        <f t="shared" si="3"/>
        <v>0</v>
      </c>
      <c r="F21" s="57">
        <f t="shared" si="3"/>
        <v>0</v>
      </c>
      <c r="G21" s="58">
        <f t="shared" si="3"/>
        <v>0</v>
      </c>
      <c r="H21" s="58">
        <f t="shared" si="3"/>
        <v>0</v>
      </c>
      <c r="I21" s="58">
        <f t="shared" si="3"/>
        <v>0</v>
      </c>
      <c r="J21" s="58">
        <f t="shared" si="3"/>
        <v>0</v>
      </c>
      <c r="K21" s="58">
        <f t="shared" si="3"/>
        <v>0</v>
      </c>
      <c r="L21" s="58">
        <f t="shared" si="3"/>
        <v>0</v>
      </c>
      <c r="M21" s="58">
        <f t="shared" si="3"/>
        <v>0</v>
      </c>
      <c r="N21" s="58">
        <f t="shared" si="3"/>
        <v>0</v>
      </c>
      <c r="O21" s="58">
        <f t="shared" si="3"/>
        <v>0</v>
      </c>
      <c r="P21" s="58">
        <f t="shared" si="3"/>
        <v>0</v>
      </c>
      <c r="Q21" s="58">
        <f t="shared" si="3"/>
        <v>0</v>
      </c>
      <c r="R21" s="58">
        <f t="shared" si="3"/>
        <v>0</v>
      </c>
      <c r="S21" s="58">
        <f t="shared" si="3"/>
        <v>0</v>
      </c>
      <c r="T21" s="58">
        <f t="shared" si="3"/>
        <v>0</v>
      </c>
      <c r="U21" s="58">
        <f t="shared" si="3"/>
        <v>0</v>
      </c>
      <c r="V21" s="58">
        <f t="shared" si="3"/>
        <v>0</v>
      </c>
      <c r="W21" s="58">
        <f t="shared" si="3"/>
        <v>0</v>
      </c>
      <c r="X21" s="58">
        <f t="shared" si="3"/>
        <v>0</v>
      </c>
      <c r="Y21" s="58">
        <f t="shared" si="3"/>
        <v>0</v>
      </c>
      <c r="Z21" s="58">
        <f t="shared" si="3"/>
        <v>0</v>
      </c>
      <c r="AA21" s="58">
        <f t="shared" si="3"/>
        <v>0</v>
      </c>
      <c r="AB21" s="58">
        <f t="shared" si="3"/>
        <v>0</v>
      </c>
      <c r="AC21" s="58">
        <f t="shared" si="3"/>
        <v>0</v>
      </c>
      <c r="AD21" s="58">
        <f t="shared" si="3"/>
        <v>0</v>
      </c>
      <c r="AE21" s="58">
        <f t="shared" si="3"/>
        <v>0</v>
      </c>
      <c r="AF21" s="58">
        <f t="shared" si="3"/>
        <v>0</v>
      </c>
      <c r="AG21" s="58">
        <f t="shared" si="3"/>
        <v>0</v>
      </c>
      <c r="AH21" s="58">
        <f t="shared" si="3"/>
        <v>0</v>
      </c>
      <c r="AI21" s="58">
        <f t="shared" si="3"/>
        <v>0</v>
      </c>
      <c r="AJ21" s="58">
        <f t="shared" si="3"/>
        <v>0</v>
      </c>
      <c r="AK21" s="58">
        <f t="shared" si="3"/>
        <v>0</v>
      </c>
      <c r="AL21" s="58">
        <f t="shared" si="3"/>
        <v>0</v>
      </c>
      <c r="AM21" s="58">
        <f t="shared" si="3"/>
        <v>0</v>
      </c>
      <c r="AN21" s="58">
        <f t="shared" si="3"/>
        <v>0</v>
      </c>
      <c r="AO21" s="58">
        <f t="shared" si="3"/>
        <v>0</v>
      </c>
      <c r="AP21" s="58">
        <f t="shared" si="3"/>
        <v>0</v>
      </c>
      <c r="AQ21" s="58">
        <f t="shared" si="3"/>
        <v>0</v>
      </c>
      <c r="AR21" s="58">
        <f t="shared" si="3"/>
        <v>0</v>
      </c>
      <c r="AS21" s="58">
        <f t="shared" si="3"/>
        <v>0</v>
      </c>
      <c r="AT21" s="58">
        <f t="shared" si="3"/>
        <v>0</v>
      </c>
      <c r="AU21" s="58">
        <f t="shared" si="3"/>
        <v>0</v>
      </c>
      <c r="AV21" s="58">
        <f t="shared" si="3"/>
        <v>0</v>
      </c>
      <c r="AW21" s="58">
        <f t="shared" si="3"/>
        <v>0</v>
      </c>
      <c r="AX21" s="58">
        <f t="shared" si="3"/>
        <v>0</v>
      </c>
      <c r="AY21" s="58">
        <f t="shared" si="3"/>
        <v>0</v>
      </c>
      <c r="AZ21" s="58">
        <f t="shared" si="3"/>
        <v>0</v>
      </c>
      <c r="BA21" s="58">
        <f t="shared" si="3"/>
        <v>0</v>
      </c>
      <c r="BB21" s="58">
        <f t="shared" si="3"/>
        <v>0</v>
      </c>
      <c r="BC21" s="58">
        <f t="shared" si="3"/>
        <v>0</v>
      </c>
      <c r="BD21" s="58">
        <f t="shared" si="3"/>
        <v>0</v>
      </c>
      <c r="BE21" s="58">
        <f t="shared" si="3"/>
        <v>0</v>
      </c>
      <c r="BF21" s="58">
        <f t="shared" si="3"/>
        <v>0</v>
      </c>
      <c r="BG21" s="58">
        <f t="shared" si="3"/>
        <v>0</v>
      </c>
      <c r="BH21" s="58">
        <f t="shared" si="3"/>
        <v>0</v>
      </c>
      <c r="BI21" s="58">
        <f t="shared" si="3"/>
        <v>0</v>
      </c>
      <c r="BJ21" s="58">
        <f t="shared" si="3"/>
        <v>0</v>
      </c>
      <c r="BK21" s="58">
        <f t="shared" si="3"/>
        <v>0</v>
      </c>
      <c r="BL21" s="58">
        <f t="shared" si="3"/>
        <v>0</v>
      </c>
      <c r="BM21" s="58">
        <f t="shared" si="3"/>
        <v>0</v>
      </c>
      <c r="BN21" s="58">
        <f t="shared" si="3"/>
        <v>0</v>
      </c>
      <c r="BO21" s="58">
        <f t="shared" si="3"/>
        <v>0</v>
      </c>
      <c r="BP21" s="58">
        <f t="shared" si="3"/>
        <v>0</v>
      </c>
      <c r="BQ21" s="58">
        <f t="shared" si="3"/>
        <v>0</v>
      </c>
      <c r="BR21" s="58">
        <f t="shared" si="3"/>
        <v>0</v>
      </c>
      <c r="BS21" s="58">
        <f t="shared" si="3"/>
        <v>0</v>
      </c>
      <c r="BT21" s="58">
        <f t="shared" si="3"/>
        <v>0</v>
      </c>
      <c r="BU21" s="58">
        <f t="shared" si="3"/>
        <v>0</v>
      </c>
      <c r="BV21" s="58">
        <f t="shared" si="3"/>
        <v>0</v>
      </c>
      <c r="BW21" s="58">
        <f t="shared" si="3"/>
        <v>0</v>
      </c>
      <c r="BX21" s="58">
        <f t="shared" si="3"/>
        <v>0</v>
      </c>
      <c r="BY21" s="57">
        <f t="shared" si="3"/>
        <v>0</v>
      </c>
      <c r="BZ21" s="57">
        <f t="shared" si="3"/>
        <v>0</v>
      </c>
    </row>
    <row r="22" spans="1:78" ht="15.75" customHeight="1" x14ac:dyDescent="0.25">
      <c r="A22" s="160" t="s">
        <v>90</v>
      </c>
      <c r="B22" s="137"/>
      <c r="C22" s="59" t="e">
        <f>C21/C18</f>
        <v>#DIV/0!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11811023622047245" right="0.11811023622047245" top="0.74803149606299213" bottom="0.74803149606299213" header="0" footer="0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C21" sqref="C21"/>
    </sheetView>
  </sheetViews>
  <sheetFormatPr defaultColWidth="12.625" defaultRowHeight="15" customHeight="1" x14ac:dyDescent="0.2"/>
  <cols>
    <col min="1" max="1" width="3.25" customWidth="1"/>
    <col min="2" max="2" width="34" customWidth="1"/>
    <col min="3" max="3" width="7.125" customWidth="1"/>
    <col min="4" max="6" width="4.25" hidden="1" customWidth="1"/>
    <col min="7" max="7" width="8.25" customWidth="1"/>
    <col min="8" max="9" width="4.5" hidden="1" customWidth="1"/>
    <col min="10" max="11" width="4.25" hidden="1" customWidth="1"/>
    <col min="12" max="12" width="8.25" customWidth="1"/>
    <col min="13" max="13" width="4.25" hidden="1" customWidth="1"/>
    <col min="14" max="14" width="7.375" customWidth="1"/>
    <col min="15" max="16" width="4.5" hidden="1" customWidth="1"/>
    <col min="17" max="17" width="4.25" hidden="1" customWidth="1"/>
    <col min="18" max="18" width="4.5" hidden="1" customWidth="1"/>
    <col min="19" max="19" width="4.25" hidden="1" customWidth="1"/>
    <col min="20" max="20" width="4.5" hidden="1" customWidth="1"/>
    <col min="21" max="21" width="8.125" customWidth="1"/>
    <col min="22" max="23" width="4.5" hidden="1" customWidth="1"/>
    <col min="24" max="28" width="4.25" hidden="1" customWidth="1"/>
    <col min="29" max="29" width="8.25" customWidth="1"/>
    <col min="30" max="31" width="4.5" hidden="1" customWidth="1"/>
    <col min="32" max="33" width="4.25" hidden="1" customWidth="1"/>
    <col min="34" max="34" width="8.125" customWidth="1"/>
    <col min="35" max="39" width="4.25" hidden="1" customWidth="1"/>
    <col min="40" max="40" width="7.125" customWidth="1"/>
    <col min="41" max="41" width="4.25" hidden="1" customWidth="1"/>
    <col min="42" max="44" width="4.5" hidden="1" customWidth="1"/>
    <col min="45" max="45" width="4.25" hidden="1" customWidth="1"/>
    <col min="46" max="46" width="8.125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8" width="4.5" hidden="1" customWidth="1"/>
    <col min="59" max="59" width="4.25" hidden="1" customWidth="1"/>
    <col min="60" max="60" width="9" customWidth="1"/>
    <col min="61" max="61" width="4.25" hidden="1" customWidth="1"/>
    <col min="62" max="62" width="8.125" customWidth="1"/>
    <col min="63" max="63" width="7.125" customWidth="1"/>
    <col min="64" max="64" width="8.125" customWidth="1"/>
    <col min="65" max="67" width="4.25" hidden="1" customWidth="1"/>
    <col min="68" max="73" width="4.5" hidden="1" customWidth="1"/>
    <col min="74" max="74" width="8.125" customWidth="1"/>
    <col min="75" max="75" width="4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15.75" x14ac:dyDescent="0.25">
      <c r="B4" s="45">
        <v>16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1" x14ac:dyDescent="0.35">
      <c r="B5" s="44"/>
      <c r="C5" s="44"/>
      <c r="D5" s="44"/>
      <c r="E5" s="44"/>
      <c r="F5" s="44"/>
      <c r="G5" s="63"/>
      <c r="H5" s="44"/>
      <c r="I5" s="44"/>
      <c r="J5" s="44"/>
      <c r="K5" s="46"/>
      <c r="L5" s="167" t="s">
        <v>105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58" t="s">
        <v>135</v>
      </c>
      <c r="B8" s="137"/>
      <c r="C8" s="49"/>
      <c r="D8" s="49"/>
      <c r="E8" s="49"/>
      <c r="F8" s="49"/>
      <c r="G8" s="49"/>
      <c r="H8" s="49"/>
      <c r="I8" s="49"/>
      <c r="J8" s="49"/>
      <c r="K8" s="49"/>
      <c r="L8" s="49">
        <v>2</v>
      </c>
      <c r="M8" s="49"/>
      <c r="N8" s="49">
        <v>3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>
        <v>4.7</v>
      </c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>
        <v>5</v>
      </c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>
        <v>58</v>
      </c>
      <c r="BB8" s="49"/>
      <c r="BC8" s="49"/>
      <c r="BD8" s="49"/>
      <c r="BE8" s="49"/>
      <c r="BF8" s="49"/>
      <c r="BG8" s="49"/>
      <c r="BH8" s="49"/>
      <c r="BI8" s="49"/>
      <c r="BJ8" s="49">
        <v>80</v>
      </c>
      <c r="BK8" s="49">
        <v>10</v>
      </c>
      <c r="BL8" s="49">
        <v>10</v>
      </c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</row>
    <row r="9" spans="1:79" x14ac:dyDescent="0.25">
      <c r="A9" s="158" t="s">
        <v>136</v>
      </c>
      <c r="B9" s="137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>
        <v>2.15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>
        <v>45</v>
      </c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>
        <v>5</v>
      </c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>
        <v>1</v>
      </c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</row>
    <row r="10" spans="1:79" x14ac:dyDescent="0.25">
      <c r="A10" s="158" t="s">
        <v>137</v>
      </c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>
        <v>1</v>
      </c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>
        <v>7</v>
      </c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>
        <v>95</v>
      </c>
      <c r="BM10" s="49"/>
      <c r="BN10" s="49"/>
      <c r="BO10" s="49"/>
      <c r="BP10" s="49"/>
      <c r="BQ10" s="49"/>
      <c r="BR10" s="49"/>
      <c r="BS10" s="49"/>
      <c r="BT10" s="49"/>
      <c r="BU10" s="49"/>
      <c r="BV10" s="49">
        <v>26</v>
      </c>
      <c r="BW10" s="49"/>
      <c r="BX10" s="49"/>
      <c r="BY10" s="49"/>
      <c r="BZ10" s="49"/>
    </row>
    <row r="11" spans="1:79" x14ac:dyDescent="0.25">
      <c r="A11" s="158" t="s">
        <v>71</v>
      </c>
      <c r="B11" s="13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>
        <v>60</v>
      </c>
      <c r="BY11" s="49"/>
      <c r="BZ11" s="49"/>
    </row>
    <row r="12" spans="1:79" x14ac:dyDescent="0.25">
      <c r="A12" s="158" t="s">
        <v>138</v>
      </c>
      <c r="B12" s="137"/>
      <c r="C12" s="49"/>
      <c r="D12" s="49"/>
      <c r="E12" s="49"/>
      <c r="F12" s="49"/>
      <c r="G12" s="49">
        <v>1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79" x14ac:dyDescent="0.25">
      <c r="A13" s="158" t="s">
        <v>128</v>
      </c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>
        <v>45</v>
      </c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1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2</v>
      </c>
      <c r="M16" s="49">
        <f t="shared" si="0"/>
        <v>0</v>
      </c>
      <c r="N16" s="49">
        <f t="shared" si="0"/>
        <v>6.15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45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4.7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45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5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7</v>
      </c>
      <c r="AY16" s="49">
        <f t="shared" si="0"/>
        <v>0</v>
      </c>
      <c r="AZ16" s="49">
        <f t="shared" si="0"/>
        <v>0</v>
      </c>
      <c r="BA16" s="49">
        <f t="shared" si="0"/>
        <v>58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1</v>
      </c>
      <c r="BI16" s="49">
        <f t="shared" si="0"/>
        <v>0</v>
      </c>
      <c r="BJ16" s="49">
        <f t="shared" si="0"/>
        <v>80</v>
      </c>
      <c r="BK16" s="49">
        <f t="shared" si="0"/>
        <v>10</v>
      </c>
      <c r="BL16" s="49">
        <f t="shared" si="0"/>
        <v>105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26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53</v>
      </c>
      <c r="D17" s="50">
        <f t="shared" ref="D17:BZ17" si="1">C17</f>
        <v>53</v>
      </c>
      <c r="E17" s="50">
        <f t="shared" si="1"/>
        <v>53</v>
      </c>
      <c r="F17" s="50">
        <f t="shared" si="1"/>
        <v>53</v>
      </c>
      <c r="G17" s="50">
        <f t="shared" si="1"/>
        <v>53</v>
      </c>
      <c r="H17" s="50">
        <f t="shared" si="1"/>
        <v>53</v>
      </c>
      <c r="I17" s="50">
        <f t="shared" si="1"/>
        <v>53</v>
      </c>
      <c r="J17" s="50">
        <f t="shared" si="1"/>
        <v>53</v>
      </c>
      <c r="K17" s="50">
        <f t="shared" si="1"/>
        <v>53</v>
      </c>
      <c r="L17" s="50">
        <f t="shared" si="1"/>
        <v>53</v>
      </c>
      <c r="M17" s="50">
        <f t="shared" si="1"/>
        <v>53</v>
      </c>
      <c r="N17" s="50">
        <f t="shared" si="1"/>
        <v>53</v>
      </c>
      <c r="O17" s="50">
        <f t="shared" si="1"/>
        <v>53</v>
      </c>
      <c r="P17" s="50">
        <f t="shared" si="1"/>
        <v>53</v>
      </c>
      <c r="Q17" s="50">
        <f t="shared" si="1"/>
        <v>53</v>
      </c>
      <c r="R17" s="50">
        <f t="shared" si="1"/>
        <v>53</v>
      </c>
      <c r="S17" s="50">
        <f t="shared" si="1"/>
        <v>53</v>
      </c>
      <c r="T17" s="50">
        <f t="shared" si="1"/>
        <v>53</v>
      </c>
      <c r="U17" s="50">
        <f t="shared" si="1"/>
        <v>53</v>
      </c>
      <c r="V17" s="50">
        <f t="shared" si="1"/>
        <v>53</v>
      </c>
      <c r="W17" s="50">
        <f t="shared" si="1"/>
        <v>53</v>
      </c>
      <c r="X17" s="50">
        <f t="shared" si="1"/>
        <v>53</v>
      </c>
      <c r="Y17" s="50">
        <f t="shared" si="1"/>
        <v>53</v>
      </c>
      <c r="Z17" s="50">
        <f t="shared" si="1"/>
        <v>53</v>
      </c>
      <c r="AA17" s="50">
        <f t="shared" si="1"/>
        <v>53</v>
      </c>
      <c r="AB17" s="50">
        <f t="shared" si="1"/>
        <v>53</v>
      </c>
      <c r="AC17" s="50">
        <f t="shared" si="1"/>
        <v>53</v>
      </c>
      <c r="AD17" s="50">
        <f t="shared" si="1"/>
        <v>53</v>
      </c>
      <c r="AE17" s="50">
        <f t="shared" si="1"/>
        <v>53</v>
      </c>
      <c r="AF17" s="50">
        <f t="shared" si="1"/>
        <v>53</v>
      </c>
      <c r="AG17" s="50">
        <f t="shared" si="1"/>
        <v>53</v>
      </c>
      <c r="AH17" s="50">
        <f t="shared" si="1"/>
        <v>53</v>
      </c>
      <c r="AI17" s="50">
        <f t="shared" si="1"/>
        <v>53</v>
      </c>
      <c r="AJ17" s="50">
        <f t="shared" si="1"/>
        <v>53</v>
      </c>
      <c r="AK17" s="50">
        <f t="shared" si="1"/>
        <v>53</v>
      </c>
      <c r="AL17" s="50">
        <f t="shared" si="1"/>
        <v>53</v>
      </c>
      <c r="AM17" s="50">
        <f t="shared" si="1"/>
        <v>53</v>
      </c>
      <c r="AN17" s="50">
        <f t="shared" si="1"/>
        <v>53</v>
      </c>
      <c r="AO17" s="50">
        <f t="shared" si="1"/>
        <v>53</v>
      </c>
      <c r="AP17" s="50">
        <f t="shared" si="1"/>
        <v>53</v>
      </c>
      <c r="AQ17" s="50">
        <f t="shared" si="1"/>
        <v>53</v>
      </c>
      <c r="AR17" s="50">
        <f t="shared" si="1"/>
        <v>53</v>
      </c>
      <c r="AS17" s="50">
        <f t="shared" si="1"/>
        <v>53</v>
      </c>
      <c r="AT17" s="50">
        <f t="shared" si="1"/>
        <v>53</v>
      </c>
      <c r="AU17" s="50">
        <f t="shared" si="1"/>
        <v>53</v>
      </c>
      <c r="AV17" s="50">
        <f t="shared" si="1"/>
        <v>53</v>
      </c>
      <c r="AW17" s="50">
        <f t="shared" si="1"/>
        <v>53</v>
      </c>
      <c r="AX17" s="50">
        <f t="shared" si="1"/>
        <v>53</v>
      </c>
      <c r="AY17" s="50">
        <f t="shared" si="1"/>
        <v>53</v>
      </c>
      <c r="AZ17" s="50">
        <f t="shared" si="1"/>
        <v>53</v>
      </c>
      <c r="BA17" s="50">
        <f t="shared" si="1"/>
        <v>53</v>
      </c>
      <c r="BB17" s="50">
        <f t="shared" si="1"/>
        <v>53</v>
      </c>
      <c r="BC17" s="50">
        <f t="shared" si="1"/>
        <v>53</v>
      </c>
      <c r="BD17" s="50">
        <f t="shared" si="1"/>
        <v>53</v>
      </c>
      <c r="BE17" s="50">
        <f t="shared" si="1"/>
        <v>53</v>
      </c>
      <c r="BF17" s="50">
        <f t="shared" si="1"/>
        <v>53</v>
      </c>
      <c r="BG17" s="50">
        <f t="shared" si="1"/>
        <v>53</v>
      </c>
      <c r="BH17" s="50">
        <f t="shared" si="1"/>
        <v>53</v>
      </c>
      <c r="BI17" s="50">
        <f t="shared" si="1"/>
        <v>53</v>
      </c>
      <c r="BJ17" s="50">
        <f t="shared" si="1"/>
        <v>53</v>
      </c>
      <c r="BK17" s="50">
        <f t="shared" si="1"/>
        <v>53</v>
      </c>
      <c r="BL17" s="50">
        <f t="shared" si="1"/>
        <v>53</v>
      </c>
      <c r="BM17" s="50">
        <f t="shared" si="1"/>
        <v>53</v>
      </c>
      <c r="BN17" s="50">
        <f t="shared" si="1"/>
        <v>53</v>
      </c>
      <c r="BO17" s="50">
        <f t="shared" si="1"/>
        <v>53</v>
      </c>
      <c r="BP17" s="50">
        <f t="shared" si="1"/>
        <v>53</v>
      </c>
      <c r="BQ17" s="50">
        <f t="shared" si="1"/>
        <v>53</v>
      </c>
      <c r="BR17" s="50">
        <f t="shared" si="1"/>
        <v>53</v>
      </c>
      <c r="BS17" s="50">
        <f t="shared" si="1"/>
        <v>53</v>
      </c>
      <c r="BT17" s="50">
        <f t="shared" si="1"/>
        <v>53</v>
      </c>
      <c r="BU17" s="50">
        <f t="shared" si="1"/>
        <v>53</v>
      </c>
      <c r="BV17" s="50">
        <f t="shared" si="1"/>
        <v>53</v>
      </c>
      <c r="BW17" s="50">
        <f t="shared" si="1"/>
        <v>53</v>
      </c>
      <c r="BX17" s="50">
        <f t="shared" si="1"/>
        <v>53</v>
      </c>
      <c r="BY17" s="50">
        <f t="shared" si="1"/>
        <v>53</v>
      </c>
      <c r="BZ17" s="50">
        <f t="shared" si="1"/>
        <v>53</v>
      </c>
    </row>
    <row r="18" spans="1:78" ht="20.25" thickBot="1" x14ac:dyDescent="0.35">
      <c r="A18" s="160" t="s">
        <v>87</v>
      </c>
      <c r="B18" s="137"/>
      <c r="C18" s="97">
        <v>53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F19" si="2">D16*D17/1000</f>
        <v>0</v>
      </c>
      <c r="E19" s="52">
        <f t="shared" si="2"/>
        <v>0</v>
      </c>
      <c r="F19" s="52">
        <f t="shared" si="2"/>
        <v>0</v>
      </c>
      <c r="G19" s="54">
        <f>G16*G17</f>
        <v>53</v>
      </c>
      <c r="H19" s="54">
        <f t="shared" ref="H19:BG19" si="3">H16*H17/1000</f>
        <v>0</v>
      </c>
      <c r="I19" s="54">
        <f t="shared" si="3"/>
        <v>0</v>
      </c>
      <c r="J19" s="54">
        <f t="shared" si="3"/>
        <v>0</v>
      </c>
      <c r="K19" s="54">
        <f t="shared" si="3"/>
        <v>0</v>
      </c>
      <c r="L19" s="54">
        <f t="shared" si="3"/>
        <v>0.106</v>
      </c>
      <c r="M19" s="54">
        <f t="shared" si="3"/>
        <v>0</v>
      </c>
      <c r="N19" s="54">
        <f t="shared" si="3"/>
        <v>0.32595000000000007</v>
      </c>
      <c r="O19" s="54">
        <f t="shared" si="3"/>
        <v>0</v>
      </c>
      <c r="P19" s="54">
        <f t="shared" si="3"/>
        <v>0</v>
      </c>
      <c r="Q19" s="54">
        <f t="shared" si="3"/>
        <v>0</v>
      </c>
      <c r="R19" s="54">
        <f t="shared" si="3"/>
        <v>0</v>
      </c>
      <c r="S19" s="54">
        <f t="shared" si="3"/>
        <v>0</v>
      </c>
      <c r="T19" s="54">
        <f t="shared" si="3"/>
        <v>0</v>
      </c>
      <c r="U19" s="54">
        <f t="shared" si="3"/>
        <v>2.3849999999999998</v>
      </c>
      <c r="V19" s="54">
        <f t="shared" si="3"/>
        <v>0</v>
      </c>
      <c r="W19" s="54">
        <f t="shared" si="3"/>
        <v>0</v>
      </c>
      <c r="X19" s="54">
        <f t="shared" si="3"/>
        <v>0</v>
      </c>
      <c r="Y19" s="54">
        <f t="shared" si="3"/>
        <v>0</v>
      </c>
      <c r="Z19" s="54">
        <f t="shared" si="3"/>
        <v>0</v>
      </c>
      <c r="AA19" s="54">
        <f t="shared" si="3"/>
        <v>0</v>
      </c>
      <c r="AB19" s="54">
        <f t="shared" si="3"/>
        <v>0</v>
      </c>
      <c r="AC19" s="54">
        <f t="shared" si="3"/>
        <v>0.24910000000000002</v>
      </c>
      <c r="AD19" s="54">
        <f t="shared" si="3"/>
        <v>0</v>
      </c>
      <c r="AE19" s="54">
        <f t="shared" si="3"/>
        <v>0</v>
      </c>
      <c r="AF19" s="54">
        <f t="shared" si="3"/>
        <v>0</v>
      </c>
      <c r="AG19" s="54">
        <f t="shared" si="3"/>
        <v>0</v>
      </c>
      <c r="AH19" s="54">
        <f t="shared" si="3"/>
        <v>2.3849999999999998</v>
      </c>
      <c r="AI19" s="54">
        <f t="shared" si="3"/>
        <v>0</v>
      </c>
      <c r="AJ19" s="54">
        <f t="shared" si="3"/>
        <v>0</v>
      </c>
      <c r="AK19" s="54">
        <f t="shared" si="3"/>
        <v>0</v>
      </c>
      <c r="AL19" s="54">
        <f t="shared" si="3"/>
        <v>0</v>
      </c>
      <c r="AM19" s="54">
        <f t="shared" si="3"/>
        <v>0</v>
      </c>
      <c r="AN19" s="54">
        <f t="shared" si="3"/>
        <v>0.26500000000000001</v>
      </c>
      <c r="AO19" s="54">
        <f t="shared" si="3"/>
        <v>0</v>
      </c>
      <c r="AP19" s="54">
        <f t="shared" si="3"/>
        <v>0</v>
      </c>
      <c r="AQ19" s="54">
        <f t="shared" si="3"/>
        <v>0</v>
      </c>
      <c r="AR19" s="54">
        <f t="shared" si="3"/>
        <v>0</v>
      </c>
      <c r="AS19" s="54">
        <f t="shared" si="3"/>
        <v>0</v>
      </c>
      <c r="AT19" s="54">
        <f t="shared" si="3"/>
        <v>0.26500000000000001</v>
      </c>
      <c r="AU19" s="54">
        <f t="shared" si="3"/>
        <v>0</v>
      </c>
      <c r="AV19" s="54">
        <f t="shared" si="3"/>
        <v>0</v>
      </c>
      <c r="AW19" s="54">
        <f t="shared" si="3"/>
        <v>0</v>
      </c>
      <c r="AX19" s="54">
        <f t="shared" si="3"/>
        <v>0.371</v>
      </c>
      <c r="AY19" s="54">
        <f t="shared" si="3"/>
        <v>0</v>
      </c>
      <c r="AZ19" s="54">
        <f t="shared" si="3"/>
        <v>0</v>
      </c>
      <c r="BA19" s="54">
        <f t="shared" si="3"/>
        <v>3.0739999999999998</v>
      </c>
      <c r="BB19" s="54">
        <f t="shared" si="3"/>
        <v>0</v>
      </c>
      <c r="BC19" s="54">
        <f t="shared" si="3"/>
        <v>0</v>
      </c>
      <c r="BD19" s="54">
        <f t="shared" si="3"/>
        <v>0</v>
      </c>
      <c r="BE19" s="54">
        <f t="shared" si="3"/>
        <v>0</v>
      </c>
      <c r="BF19" s="54">
        <f t="shared" si="3"/>
        <v>0</v>
      </c>
      <c r="BG19" s="54">
        <f t="shared" si="3"/>
        <v>0</v>
      </c>
      <c r="BH19" s="54">
        <f>BH16*BH17</f>
        <v>53</v>
      </c>
      <c r="BI19" s="54">
        <f t="shared" ref="BI19:BZ19" si="4">BI16*BI17/1000</f>
        <v>0</v>
      </c>
      <c r="BJ19" s="54">
        <f t="shared" si="4"/>
        <v>4.24</v>
      </c>
      <c r="BK19" s="54">
        <f t="shared" si="4"/>
        <v>0.53</v>
      </c>
      <c r="BL19" s="54">
        <f t="shared" si="4"/>
        <v>5.5650000000000004</v>
      </c>
      <c r="BM19" s="54">
        <f t="shared" si="4"/>
        <v>0</v>
      </c>
      <c r="BN19" s="54">
        <f t="shared" si="4"/>
        <v>0</v>
      </c>
      <c r="BO19" s="54">
        <f t="shared" si="4"/>
        <v>0</v>
      </c>
      <c r="BP19" s="54">
        <f t="shared" si="4"/>
        <v>0</v>
      </c>
      <c r="BQ19" s="54">
        <f t="shared" si="4"/>
        <v>0</v>
      </c>
      <c r="BR19" s="54">
        <f t="shared" si="4"/>
        <v>0</v>
      </c>
      <c r="BS19" s="54">
        <f t="shared" si="4"/>
        <v>0</v>
      </c>
      <c r="BT19" s="54">
        <f t="shared" si="4"/>
        <v>0</v>
      </c>
      <c r="BU19" s="54">
        <f t="shared" si="4"/>
        <v>0</v>
      </c>
      <c r="BV19" s="54">
        <f t="shared" si="4"/>
        <v>1.3779999999999999</v>
      </c>
      <c r="BW19" s="54">
        <f t="shared" si="4"/>
        <v>0</v>
      </c>
      <c r="BX19" s="54">
        <f t="shared" si="4"/>
        <v>3.18</v>
      </c>
      <c r="BY19" s="52">
        <f t="shared" si="4"/>
        <v>0</v>
      </c>
      <c r="BZ19" s="52">
        <f t="shared" si="4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3232.9999999999995</v>
      </c>
      <c r="D21" s="57">
        <f t="shared" ref="D21:BZ21" si="5">D19*D20</f>
        <v>0</v>
      </c>
      <c r="E21" s="57">
        <f t="shared" si="5"/>
        <v>0</v>
      </c>
      <c r="F21" s="57">
        <f t="shared" si="5"/>
        <v>0</v>
      </c>
      <c r="G21" s="54">
        <f t="shared" si="5"/>
        <v>318</v>
      </c>
      <c r="H21" s="54">
        <f t="shared" si="5"/>
        <v>0</v>
      </c>
      <c r="I21" s="54">
        <f t="shared" si="5"/>
        <v>0</v>
      </c>
      <c r="J21" s="54">
        <f t="shared" si="5"/>
        <v>0</v>
      </c>
      <c r="K21" s="54">
        <f t="shared" si="5"/>
        <v>0</v>
      </c>
      <c r="L21" s="54">
        <f t="shared" si="5"/>
        <v>14.84</v>
      </c>
      <c r="M21" s="54">
        <f t="shared" si="5"/>
        <v>0</v>
      </c>
      <c r="N21" s="54">
        <f t="shared" si="5"/>
        <v>3.259500000000001</v>
      </c>
      <c r="O21" s="54">
        <f t="shared" si="5"/>
        <v>0</v>
      </c>
      <c r="P21" s="54">
        <f t="shared" si="5"/>
        <v>0</v>
      </c>
      <c r="Q21" s="54">
        <f t="shared" si="5"/>
        <v>0</v>
      </c>
      <c r="R21" s="54">
        <f t="shared" si="5"/>
        <v>0</v>
      </c>
      <c r="S21" s="54">
        <f t="shared" si="5"/>
        <v>0</v>
      </c>
      <c r="T21" s="54">
        <f t="shared" si="5"/>
        <v>0</v>
      </c>
      <c r="U21" s="54">
        <f t="shared" si="5"/>
        <v>238.49999999999997</v>
      </c>
      <c r="V21" s="54">
        <f t="shared" si="5"/>
        <v>0</v>
      </c>
      <c r="W21" s="54">
        <f t="shared" si="5"/>
        <v>0</v>
      </c>
      <c r="X21" s="54">
        <f t="shared" si="5"/>
        <v>0</v>
      </c>
      <c r="Y21" s="54">
        <f t="shared" si="5"/>
        <v>0</v>
      </c>
      <c r="Z21" s="54">
        <f t="shared" si="5"/>
        <v>0</v>
      </c>
      <c r="AA21" s="54">
        <f t="shared" si="5"/>
        <v>0</v>
      </c>
      <c r="AB21" s="54">
        <f t="shared" si="5"/>
        <v>0</v>
      </c>
      <c r="AC21" s="54">
        <f t="shared" si="5"/>
        <v>41.101500000000001</v>
      </c>
      <c r="AD21" s="54">
        <f t="shared" si="5"/>
        <v>0</v>
      </c>
      <c r="AE21" s="54">
        <f t="shared" si="5"/>
        <v>0</v>
      </c>
      <c r="AF21" s="54">
        <f t="shared" si="5"/>
        <v>0</v>
      </c>
      <c r="AG21" s="54">
        <f t="shared" si="5"/>
        <v>0</v>
      </c>
      <c r="AH21" s="54">
        <f t="shared" si="5"/>
        <v>107.32499999999999</v>
      </c>
      <c r="AI21" s="54">
        <f t="shared" si="5"/>
        <v>0</v>
      </c>
      <c r="AJ21" s="54">
        <f t="shared" si="5"/>
        <v>0</v>
      </c>
      <c r="AK21" s="54">
        <f t="shared" si="5"/>
        <v>0</v>
      </c>
      <c r="AL21" s="54">
        <f t="shared" si="5"/>
        <v>0</v>
      </c>
      <c r="AM21" s="54">
        <f t="shared" si="5"/>
        <v>0</v>
      </c>
      <c r="AN21" s="54">
        <f t="shared" si="5"/>
        <v>15.9</v>
      </c>
      <c r="AO21" s="54">
        <f t="shared" si="5"/>
        <v>0</v>
      </c>
      <c r="AP21" s="54">
        <f t="shared" si="5"/>
        <v>0</v>
      </c>
      <c r="AQ21" s="54">
        <f t="shared" si="5"/>
        <v>0</v>
      </c>
      <c r="AR21" s="54">
        <f t="shared" si="5"/>
        <v>0</v>
      </c>
      <c r="AS21" s="54">
        <f t="shared" si="5"/>
        <v>0</v>
      </c>
      <c r="AT21" s="54">
        <f t="shared" si="5"/>
        <v>159</v>
      </c>
      <c r="AU21" s="54">
        <f t="shared" si="5"/>
        <v>0</v>
      </c>
      <c r="AV21" s="54">
        <f t="shared" si="5"/>
        <v>0</v>
      </c>
      <c r="AW21" s="54">
        <f t="shared" si="5"/>
        <v>0</v>
      </c>
      <c r="AX21" s="54">
        <f t="shared" si="5"/>
        <v>101.654</v>
      </c>
      <c r="AY21" s="54">
        <f t="shared" si="5"/>
        <v>0</v>
      </c>
      <c r="AZ21" s="54">
        <f t="shared" si="5"/>
        <v>0</v>
      </c>
      <c r="BA21" s="54">
        <f t="shared" si="5"/>
        <v>553.31999999999994</v>
      </c>
      <c r="BB21" s="54">
        <f t="shared" si="5"/>
        <v>0</v>
      </c>
      <c r="BC21" s="54">
        <f t="shared" si="5"/>
        <v>0</v>
      </c>
      <c r="BD21" s="54">
        <f t="shared" si="5"/>
        <v>0</v>
      </c>
      <c r="BE21" s="54">
        <f t="shared" si="5"/>
        <v>0</v>
      </c>
      <c r="BF21" s="54">
        <f t="shared" si="5"/>
        <v>0</v>
      </c>
      <c r="BG21" s="54">
        <f t="shared" si="5"/>
        <v>0</v>
      </c>
      <c r="BH21" s="54">
        <f t="shared" si="5"/>
        <v>1113</v>
      </c>
      <c r="BI21" s="54">
        <f t="shared" si="5"/>
        <v>0</v>
      </c>
      <c r="BJ21" s="54">
        <f t="shared" si="5"/>
        <v>148.4</v>
      </c>
      <c r="BK21" s="54">
        <f t="shared" si="5"/>
        <v>11.66</v>
      </c>
      <c r="BL21" s="54">
        <f t="shared" si="5"/>
        <v>155.82000000000002</v>
      </c>
      <c r="BM21" s="54">
        <f t="shared" si="5"/>
        <v>0</v>
      </c>
      <c r="BN21" s="54">
        <f t="shared" si="5"/>
        <v>0</v>
      </c>
      <c r="BO21" s="54">
        <f t="shared" si="5"/>
        <v>0</v>
      </c>
      <c r="BP21" s="54">
        <f t="shared" si="5"/>
        <v>0</v>
      </c>
      <c r="BQ21" s="54">
        <f t="shared" si="5"/>
        <v>0</v>
      </c>
      <c r="BR21" s="54">
        <f t="shared" si="5"/>
        <v>0</v>
      </c>
      <c r="BS21" s="54">
        <f t="shared" si="5"/>
        <v>0</v>
      </c>
      <c r="BT21" s="54">
        <f t="shared" si="5"/>
        <v>0</v>
      </c>
      <c r="BU21" s="54">
        <f t="shared" si="5"/>
        <v>0</v>
      </c>
      <c r="BV21" s="54">
        <f t="shared" si="5"/>
        <v>124.02</v>
      </c>
      <c r="BW21" s="54">
        <f t="shared" si="5"/>
        <v>0</v>
      </c>
      <c r="BX21" s="54">
        <f t="shared" si="5"/>
        <v>127.2</v>
      </c>
      <c r="BY21" s="57">
        <f t="shared" si="5"/>
        <v>0</v>
      </c>
      <c r="BZ21" s="57">
        <f t="shared" si="5"/>
        <v>0</v>
      </c>
    </row>
    <row r="22" spans="1:78" ht="15.75" customHeight="1" x14ac:dyDescent="0.25">
      <c r="A22" s="160" t="s">
        <v>90</v>
      </c>
      <c r="B22" s="137"/>
      <c r="C22" s="59">
        <f>C21/C18</f>
        <v>60.999999999999993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J21" sqref="J21"/>
    </sheetView>
  </sheetViews>
  <sheetFormatPr defaultColWidth="12.625" defaultRowHeight="15" customHeight="1" x14ac:dyDescent="0.2"/>
  <cols>
    <col min="1" max="1" width="3.25" customWidth="1"/>
    <col min="2" max="2" width="35.375" customWidth="1"/>
    <col min="3" max="3" width="7.125" customWidth="1"/>
    <col min="4" max="7" width="4.25" hidden="1" customWidth="1"/>
    <col min="8" max="9" width="4.5" hidden="1" customWidth="1"/>
    <col min="10" max="10" width="7.125" customWidth="1"/>
    <col min="11" max="11" width="4.25" hidden="1" customWidth="1"/>
    <col min="12" max="12" width="8.125" customWidth="1"/>
    <col min="13" max="13" width="4.25" hidden="1" customWidth="1"/>
    <col min="14" max="14" width="7.375" customWidth="1"/>
    <col min="15" max="16" width="4.5" hidden="1" customWidth="1"/>
    <col min="17" max="17" width="4.25" hidden="1" customWidth="1"/>
    <col min="18" max="18" width="4.5" hidden="1" customWidth="1"/>
    <col min="19" max="19" width="4.25" hidden="1" customWidth="1"/>
    <col min="20" max="21" width="4.5" hidden="1" customWidth="1"/>
    <col min="22" max="22" width="8.125" customWidth="1"/>
    <col min="23" max="23" width="4.5" hidden="1" customWidth="1"/>
    <col min="24" max="26" width="4.25" hidden="1" customWidth="1"/>
    <col min="27" max="27" width="9" customWidth="1"/>
    <col min="28" max="28" width="4.25" hidden="1" customWidth="1"/>
    <col min="29" max="29" width="8.125" customWidth="1"/>
    <col min="30" max="31" width="4.5" hidden="1" customWidth="1"/>
    <col min="32" max="41" width="4.25" hidden="1" customWidth="1"/>
    <col min="42" max="44" width="4.5" hidden="1" customWidth="1"/>
    <col min="45" max="45" width="4.25" hidden="1" customWidth="1"/>
    <col min="46" max="46" width="4.5" hidden="1" customWidth="1"/>
    <col min="47" max="48" width="4.25" hidden="1" customWidth="1"/>
    <col min="49" max="52" width="4.5" hidden="1" customWidth="1"/>
    <col min="53" max="53" width="9" customWidth="1"/>
    <col min="54" max="57" width="4.5" hidden="1" customWidth="1"/>
    <col min="58" max="58" width="9" customWidth="1"/>
    <col min="59" max="61" width="4.25" hidden="1" customWidth="1"/>
    <col min="62" max="62" width="8.125" customWidth="1"/>
    <col min="63" max="63" width="7.125" customWidth="1"/>
    <col min="64" max="64" width="8.125" customWidth="1"/>
    <col min="65" max="66" width="4.25" hidden="1" customWidth="1"/>
    <col min="67" max="67" width="8.125" customWidth="1"/>
    <col min="68" max="73" width="4.5" hidden="1" customWidth="1"/>
    <col min="74" max="74" width="4.25" hidden="1" customWidth="1"/>
    <col min="75" max="75" width="6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17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109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58" t="s">
        <v>139</v>
      </c>
      <c r="B8" s="137"/>
      <c r="C8" s="49"/>
      <c r="D8" s="49"/>
      <c r="E8" s="49"/>
      <c r="F8" s="49"/>
      <c r="G8" s="49"/>
      <c r="H8" s="49"/>
      <c r="I8" s="49"/>
      <c r="J8" s="49">
        <v>8</v>
      </c>
      <c r="K8" s="49"/>
      <c r="L8" s="49">
        <v>3</v>
      </c>
      <c r="M8" s="49"/>
      <c r="N8" s="49">
        <v>2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>
        <v>50</v>
      </c>
      <c r="BB8" s="49"/>
      <c r="BC8" s="49"/>
      <c r="BD8" s="49"/>
      <c r="BE8" s="49"/>
      <c r="BF8" s="49"/>
      <c r="BG8" s="49"/>
      <c r="BH8" s="49"/>
      <c r="BI8" s="49"/>
      <c r="BJ8" s="49">
        <v>75</v>
      </c>
      <c r="BK8" s="49">
        <v>10</v>
      </c>
      <c r="BL8" s="49">
        <v>10</v>
      </c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19"/>
    </row>
    <row r="9" spans="1:79" x14ac:dyDescent="0.25">
      <c r="A9" s="158" t="s">
        <v>140</v>
      </c>
      <c r="B9" s="137"/>
      <c r="C9" s="49"/>
      <c r="D9" s="49"/>
      <c r="E9" s="49"/>
      <c r="F9" s="49"/>
      <c r="G9" s="49"/>
      <c r="H9" s="49"/>
      <c r="I9" s="49"/>
      <c r="J9" s="49"/>
      <c r="K9" s="49"/>
      <c r="L9" s="49">
        <v>8.5</v>
      </c>
      <c r="M9" s="49"/>
      <c r="N9" s="49">
        <v>2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>
        <v>15</v>
      </c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>
        <v>107</v>
      </c>
      <c r="BG9" s="49"/>
      <c r="BH9" s="49"/>
      <c r="BI9" s="49"/>
      <c r="BJ9" s="49"/>
      <c r="BK9" s="49">
        <v>15</v>
      </c>
      <c r="BL9" s="49">
        <v>34</v>
      </c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19"/>
    </row>
    <row r="10" spans="1:79" x14ac:dyDescent="0.25">
      <c r="A10" s="158" t="s">
        <v>141</v>
      </c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>
        <v>3</v>
      </c>
      <c r="M10" s="49"/>
      <c r="N10" s="49">
        <v>1.98</v>
      </c>
      <c r="O10" s="49"/>
      <c r="P10" s="49"/>
      <c r="Q10" s="49"/>
      <c r="R10" s="49"/>
      <c r="S10" s="49"/>
      <c r="T10" s="49"/>
      <c r="U10" s="49"/>
      <c r="V10" s="49">
        <v>50</v>
      </c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>
        <v>3.6</v>
      </c>
      <c r="BL10" s="49"/>
      <c r="BM10" s="49"/>
      <c r="BN10" s="49"/>
      <c r="BO10" s="49">
        <v>44.3</v>
      </c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19"/>
    </row>
    <row r="11" spans="1:79" x14ac:dyDescent="0.25">
      <c r="A11" s="158" t="s">
        <v>71</v>
      </c>
      <c r="B11" s="13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>
        <v>60</v>
      </c>
      <c r="BY11" s="49"/>
      <c r="BZ11" s="49"/>
      <c r="CA11" s="19"/>
    </row>
    <row r="12" spans="1:79" x14ac:dyDescent="0.25">
      <c r="A12" s="158" t="s">
        <v>98</v>
      </c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>
        <v>150</v>
      </c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19"/>
    </row>
    <row r="13" spans="1:79" x14ac:dyDescent="0.25">
      <c r="A13" s="158"/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8</v>
      </c>
      <c r="K16" s="49">
        <f t="shared" si="0"/>
        <v>0</v>
      </c>
      <c r="L16" s="49">
        <f t="shared" si="0"/>
        <v>14.5</v>
      </c>
      <c r="M16" s="49">
        <f t="shared" si="0"/>
        <v>0</v>
      </c>
      <c r="N16" s="49">
        <f t="shared" si="0"/>
        <v>5.98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50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150</v>
      </c>
      <c r="AB16" s="49">
        <f t="shared" si="0"/>
        <v>0</v>
      </c>
      <c r="AC16" s="49">
        <f t="shared" si="0"/>
        <v>15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0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50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107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75</v>
      </c>
      <c r="BK16" s="49">
        <f t="shared" si="0"/>
        <v>28.6</v>
      </c>
      <c r="BL16" s="49">
        <f t="shared" si="0"/>
        <v>44</v>
      </c>
      <c r="BM16" s="49">
        <f t="shared" si="0"/>
        <v>0</v>
      </c>
      <c r="BN16" s="49">
        <f t="shared" si="0"/>
        <v>0</v>
      </c>
      <c r="BO16" s="49">
        <f t="shared" si="0"/>
        <v>44.3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53</v>
      </c>
      <c r="D17" s="50">
        <f t="shared" ref="D17:BZ17" si="1">C17</f>
        <v>53</v>
      </c>
      <c r="E17" s="50">
        <f t="shared" si="1"/>
        <v>53</v>
      </c>
      <c r="F17" s="50">
        <f t="shared" si="1"/>
        <v>53</v>
      </c>
      <c r="G17" s="50">
        <f t="shared" si="1"/>
        <v>53</v>
      </c>
      <c r="H17" s="50">
        <f t="shared" si="1"/>
        <v>53</v>
      </c>
      <c r="I17" s="50">
        <f t="shared" si="1"/>
        <v>53</v>
      </c>
      <c r="J17" s="50">
        <f t="shared" si="1"/>
        <v>53</v>
      </c>
      <c r="K17" s="50">
        <f t="shared" si="1"/>
        <v>53</v>
      </c>
      <c r="L17" s="50">
        <f t="shared" si="1"/>
        <v>53</v>
      </c>
      <c r="M17" s="50">
        <f t="shared" si="1"/>
        <v>53</v>
      </c>
      <c r="N17" s="50">
        <f t="shared" si="1"/>
        <v>53</v>
      </c>
      <c r="O17" s="50">
        <f t="shared" si="1"/>
        <v>53</v>
      </c>
      <c r="P17" s="50">
        <f t="shared" si="1"/>
        <v>53</v>
      </c>
      <c r="Q17" s="50">
        <f t="shared" si="1"/>
        <v>53</v>
      </c>
      <c r="R17" s="50">
        <f t="shared" si="1"/>
        <v>53</v>
      </c>
      <c r="S17" s="50">
        <f t="shared" si="1"/>
        <v>53</v>
      </c>
      <c r="T17" s="50">
        <f t="shared" si="1"/>
        <v>53</v>
      </c>
      <c r="U17" s="50">
        <f t="shared" si="1"/>
        <v>53</v>
      </c>
      <c r="V17" s="50">
        <f t="shared" si="1"/>
        <v>53</v>
      </c>
      <c r="W17" s="50">
        <f t="shared" si="1"/>
        <v>53</v>
      </c>
      <c r="X17" s="50">
        <f t="shared" si="1"/>
        <v>53</v>
      </c>
      <c r="Y17" s="50">
        <f t="shared" si="1"/>
        <v>53</v>
      </c>
      <c r="Z17" s="50">
        <f t="shared" si="1"/>
        <v>53</v>
      </c>
      <c r="AA17" s="50">
        <f t="shared" si="1"/>
        <v>53</v>
      </c>
      <c r="AB17" s="50">
        <f t="shared" si="1"/>
        <v>53</v>
      </c>
      <c r="AC17" s="50">
        <f t="shared" si="1"/>
        <v>53</v>
      </c>
      <c r="AD17" s="50">
        <f t="shared" si="1"/>
        <v>53</v>
      </c>
      <c r="AE17" s="50">
        <f t="shared" si="1"/>
        <v>53</v>
      </c>
      <c r="AF17" s="50">
        <f t="shared" si="1"/>
        <v>53</v>
      </c>
      <c r="AG17" s="50">
        <f t="shared" si="1"/>
        <v>53</v>
      </c>
      <c r="AH17" s="50">
        <f t="shared" si="1"/>
        <v>53</v>
      </c>
      <c r="AI17" s="50">
        <f t="shared" si="1"/>
        <v>53</v>
      </c>
      <c r="AJ17" s="50">
        <f t="shared" si="1"/>
        <v>53</v>
      </c>
      <c r="AK17" s="50">
        <f t="shared" si="1"/>
        <v>53</v>
      </c>
      <c r="AL17" s="50">
        <f t="shared" si="1"/>
        <v>53</v>
      </c>
      <c r="AM17" s="50">
        <f t="shared" si="1"/>
        <v>53</v>
      </c>
      <c r="AN17" s="50">
        <f t="shared" si="1"/>
        <v>53</v>
      </c>
      <c r="AO17" s="50">
        <f t="shared" si="1"/>
        <v>53</v>
      </c>
      <c r="AP17" s="50">
        <f t="shared" si="1"/>
        <v>53</v>
      </c>
      <c r="AQ17" s="50">
        <f t="shared" si="1"/>
        <v>53</v>
      </c>
      <c r="AR17" s="50">
        <f t="shared" si="1"/>
        <v>53</v>
      </c>
      <c r="AS17" s="50">
        <f t="shared" si="1"/>
        <v>53</v>
      </c>
      <c r="AT17" s="50">
        <f t="shared" si="1"/>
        <v>53</v>
      </c>
      <c r="AU17" s="50">
        <f t="shared" si="1"/>
        <v>53</v>
      </c>
      <c r="AV17" s="50">
        <f t="shared" si="1"/>
        <v>53</v>
      </c>
      <c r="AW17" s="50">
        <f t="shared" si="1"/>
        <v>53</v>
      </c>
      <c r="AX17" s="50">
        <f t="shared" si="1"/>
        <v>53</v>
      </c>
      <c r="AY17" s="50">
        <f t="shared" si="1"/>
        <v>53</v>
      </c>
      <c r="AZ17" s="50">
        <f t="shared" si="1"/>
        <v>53</v>
      </c>
      <c r="BA17" s="50">
        <f t="shared" si="1"/>
        <v>53</v>
      </c>
      <c r="BB17" s="50">
        <f t="shared" si="1"/>
        <v>53</v>
      </c>
      <c r="BC17" s="50">
        <f t="shared" si="1"/>
        <v>53</v>
      </c>
      <c r="BD17" s="50">
        <f t="shared" si="1"/>
        <v>53</v>
      </c>
      <c r="BE17" s="50">
        <f t="shared" si="1"/>
        <v>53</v>
      </c>
      <c r="BF17" s="50">
        <f t="shared" si="1"/>
        <v>53</v>
      </c>
      <c r="BG17" s="50">
        <f t="shared" si="1"/>
        <v>53</v>
      </c>
      <c r="BH17" s="50">
        <f t="shared" si="1"/>
        <v>53</v>
      </c>
      <c r="BI17" s="50">
        <f t="shared" si="1"/>
        <v>53</v>
      </c>
      <c r="BJ17" s="50">
        <f t="shared" si="1"/>
        <v>53</v>
      </c>
      <c r="BK17" s="50">
        <f t="shared" si="1"/>
        <v>53</v>
      </c>
      <c r="BL17" s="50">
        <f t="shared" si="1"/>
        <v>53</v>
      </c>
      <c r="BM17" s="50">
        <f t="shared" si="1"/>
        <v>53</v>
      </c>
      <c r="BN17" s="50">
        <f t="shared" si="1"/>
        <v>53</v>
      </c>
      <c r="BO17" s="50">
        <f t="shared" si="1"/>
        <v>53</v>
      </c>
      <c r="BP17" s="50">
        <f t="shared" si="1"/>
        <v>53</v>
      </c>
      <c r="BQ17" s="50">
        <f t="shared" si="1"/>
        <v>53</v>
      </c>
      <c r="BR17" s="50">
        <f t="shared" si="1"/>
        <v>53</v>
      </c>
      <c r="BS17" s="50">
        <f t="shared" si="1"/>
        <v>53</v>
      </c>
      <c r="BT17" s="50">
        <f t="shared" si="1"/>
        <v>53</v>
      </c>
      <c r="BU17" s="50">
        <f t="shared" si="1"/>
        <v>53</v>
      </c>
      <c r="BV17" s="50">
        <f t="shared" si="1"/>
        <v>53</v>
      </c>
      <c r="BW17" s="50">
        <f t="shared" si="1"/>
        <v>53</v>
      </c>
      <c r="BX17" s="50">
        <f t="shared" si="1"/>
        <v>53</v>
      </c>
      <c r="BY17" s="50">
        <f t="shared" si="1"/>
        <v>53</v>
      </c>
      <c r="BZ17" s="50">
        <f t="shared" si="1"/>
        <v>53</v>
      </c>
    </row>
    <row r="18" spans="1:78" ht="20.25" thickBot="1" x14ac:dyDescent="0.35">
      <c r="A18" s="160" t="s">
        <v>87</v>
      </c>
      <c r="B18" s="137"/>
      <c r="C18" s="97">
        <v>53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BZ19" si="2">D16*D17/1000</f>
        <v>0</v>
      </c>
      <c r="E19" s="52">
        <f t="shared" si="2"/>
        <v>0</v>
      </c>
      <c r="F19" s="52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4">
        <f t="shared" si="2"/>
        <v>0.42399999999999999</v>
      </c>
      <c r="K19" s="54">
        <f t="shared" si="2"/>
        <v>0</v>
      </c>
      <c r="L19" s="54">
        <f t="shared" si="2"/>
        <v>0.76849999999999996</v>
      </c>
      <c r="M19" s="54">
        <f t="shared" si="2"/>
        <v>0</v>
      </c>
      <c r="N19" s="54">
        <f t="shared" si="2"/>
        <v>0.31694</v>
      </c>
      <c r="O19" s="54">
        <f t="shared" si="2"/>
        <v>0</v>
      </c>
      <c r="P19" s="54">
        <f t="shared" si="2"/>
        <v>0</v>
      </c>
      <c r="Q19" s="54">
        <f t="shared" si="2"/>
        <v>0</v>
      </c>
      <c r="R19" s="54">
        <f t="shared" si="2"/>
        <v>0</v>
      </c>
      <c r="S19" s="54">
        <f t="shared" si="2"/>
        <v>0</v>
      </c>
      <c r="T19" s="54">
        <f t="shared" si="2"/>
        <v>0</v>
      </c>
      <c r="U19" s="54">
        <f t="shared" si="2"/>
        <v>0</v>
      </c>
      <c r="V19" s="54">
        <f t="shared" si="2"/>
        <v>2.65</v>
      </c>
      <c r="W19" s="54">
        <f t="shared" si="2"/>
        <v>0</v>
      </c>
      <c r="X19" s="54">
        <f t="shared" si="2"/>
        <v>0</v>
      </c>
      <c r="Y19" s="54">
        <f t="shared" si="2"/>
        <v>0</v>
      </c>
      <c r="Z19" s="54">
        <f t="shared" si="2"/>
        <v>0</v>
      </c>
      <c r="AA19" s="54">
        <f t="shared" si="2"/>
        <v>7.95</v>
      </c>
      <c r="AB19" s="54">
        <f t="shared" si="2"/>
        <v>0</v>
      </c>
      <c r="AC19" s="54">
        <f t="shared" si="2"/>
        <v>0.79500000000000004</v>
      </c>
      <c r="AD19" s="54">
        <f t="shared" si="2"/>
        <v>0</v>
      </c>
      <c r="AE19" s="54">
        <f t="shared" si="2"/>
        <v>0</v>
      </c>
      <c r="AF19" s="54">
        <f t="shared" si="2"/>
        <v>0</v>
      </c>
      <c r="AG19" s="54">
        <f t="shared" si="2"/>
        <v>0</v>
      </c>
      <c r="AH19" s="54">
        <f t="shared" si="2"/>
        <v>0</v>
      </c>
      <c r="AI19" s="54">
        <f t="shared" si="2"/>
        <v>0</v>
      </c>
      <c r="AJ19" s="54">
        <f t="shared" si="2"/>
        <v>0</v>
      </c>
      <c r="AK19" s="54">
        <f t="shared" si="2"/>
        <v>0</v>
      </c>
      <c r="AL19" s="54">
        <f t="shared" si="2"/>
        <v>0</v>
      </c>
      <c r="AM19" s="54">
        <f t="shared" si="2"/>
        <v>0</v>
      </c>
      <c r="AN19" s="54">
        <f t="shared" si="2"/>
        <v>0</v>
      </c>
      <c r="AO19" s="54">
        <f t="shared" si="2"/>
        <v>0</v>
      </c>
      <c r="AP19" s="54">
        <f t="shared" si="2"/>
        <v>0</v>
      </c>
      <c r="AQ19" s="54">
        <f t="shared" si="2"/>
        <v>0</v>
      </c>
      <c r="AR19" s="54">
        <f t="shared" si="2"/>
        <v>0</v>
      </c>
      <c r="AS19" s="54">
        <f t="shared" si="2"/>
        <v>0</v>
      </c>
      <c r="AT19" s="54">
        <f t="shared" si="2"/>
        <v>0</v>
      </c>
      <c r="AU19" s="54">
        <f t="shared" si="2"/>
        <v>0</v>
      </c>
      <c r="AV19" s="54">
        <f t="shared" si="2"/>
        <v>0</v>
      </c>
      <c r="AW19" s="54">
        <f t="shared" si="2"/>
        <v>0</v>
      </c>
      <c r="AX19" s="54">
        <f t="shared" si="2"/>
        <v>0</v>
      </c>
      <c r="AY19" s="54">
        <f t="shared" si="2"/>
        <v>0</v>
      </c>
      <c r="AZ19" s="54">
        <f t="shared" si="2"/>
        <v>0</v>
      </c>
      <c r="BA19" s="54">
        <f t="shared" si="2"/>
        <v>2.65</v>
      </c>
      <c r="BB19" s="54">
        <f t="shared" si="2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5.6710000000000003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3.9750000000000001</v>
      </c>
      <c r="BK19" s="54">
        <f t="shared" si="2"/>
        <v>1.5158000000000003</v>
      </c>
      <c r="BL19" s="54">
        <f t="shared" si="2"/>
        <v>2.3319999999999999</v>
      </c>
      <c r="BM19" s="54">
        <f t="shared" si="2"/>
        <v>0</v>
      </c>
      <c r="BN19" s="54">
        <f t="shared" si="2"/>
        <v>0</v>
      </c>
      <c r="BO19" s="54">
        <f t="shared" si="2"/>
        <v>2.3478999999999997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3.18</v>
      </c>
      <c r="BY19" s="52">
        <f t="shared" si="2"/>
        <v>0</v>
      </c>
      <c r="BZ19" s="52">
        <f t="shared" si="2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3232.9999999999995</v>
      </c>
      <c r="D21" s="57">
        <f t="shared" ref="D21:BZ21" si="3">D19*D20</f>
        <v>0</v>
      </c>
      <c r="E21" s="57">
        <f t="shared" si="3"/>
        <v>0</v>
      </c>
      <c r="F21" s="57">
        <f t="shared" si="3"/>
        <v>0</v>
      </c>
      <c r="G21" s="58">
        <f t="shared" si="3"/>
        <v>0</v>
      </c>
      <c r="H21" s="58">
        <f t="shared" si="3"/>
        <v>0</v>
      </c>
      <c r="I21" s="58">
        <f t="shared" si="3"/>
        <v>0</v>
      </c>
      <c r="J21" s="54">
        <f t="shared" si="3"/>
        <v>36.04</v>
      </c>
      <c r="K21" s="54">
        <f t="shared" si="3"/>
        <v>0</v>
      </c>
      <c r="L21" s="54">
        <f t="shared" si="3"/>
        <v>107.58999999999999</v>
      </c>
      <c r="M21" s="54">
        <f t="shared" si="3"/>
        <v>0</v>
      </c>
      <c r="N21" s="54">
        <f t="shared" si="3"/>
        <v>3.1694</v>
      </c>
      <c r="O21" s="54">
        <f t="shared" si="3"/>
        <v>0</v>
      </c>
      <c r="P21" s="54">
        <f t="shared" si="3"/>
        <v>0</v>
      </c>
      <c r="Q21" s="54">
        <f t="shared" si="3"/>
        <v>0</v>
      </c>
      <c r="R21" s="54">
        <f t="shared" si="3"/>
        <v>0</v>
      </c>
      <c r="S21" s="54">
        <f t="shared" si="3"/>
        <v>0</v>
      </c>
      <c r="T21" s="54">
        <f t="shared" si="3"/>
        <v>0</v>
      </c>
      <c r="U21" s="54">
        <f t="shared" si="3"/>
        <v>0</v>
      </c>
      <c r="V21" s="54">
        <f t="shared" si="3"/>
        <v>318</v>
      </c>
      <c r="W21" s="54">
        <f t="shared" si="3"/>
        <v>0</v>
      </c>
      <c r="X21" s="54">
        <f t="shared" si="3"/>
        <v>0</v>
      </c>
      <c r="Y21" s="54">
        <f t="shared" si="3"/>
        <v>0</v>
      </c>
      <c r="Z21" s="54">
        <f t="shared" si="3"/>
        <v>0</v>
      </c>
      <c r="AA21" s="54">
        <f t="shared" si="3"/>
        <v>477</v>
      </c>
      <c r="AB21" s="54">
        <f t="shared" si="3"/>
        <v>0</v>
      </c>
      <c r="AC21" s="54">
        <f t="shared" si="3"/>
        <v>131.17500000000001</v>
      </c>
      <c r="AD21" s="54">
        <f t="shared" si="3"/>
        <v>0</v>
      </c>
      <c r="AE21" s="54">
        <f t="shared" si="3"/>
        <v>0</v>
      </c>
      <c r="AF21" s="54">
        <f t="shared" si="3"/>
        <v>0</v>
      </c>
      <c r="AG21" s="54">
        <f t="shared" si="3"/>
        <v>0</v>
      </c>
      <c r="AH21" s="54">
        <f t="shared" si="3"/>
        <v>0</v>
      </c>
      <c r="AI21" s="54">
        <f t="shared" si="3"/>
        <v>0</v>
      </c>
      <c r="AJ21" s="54">
        <f t="shared" si="3"/>
        <v>0</v>
      </c>
      <c r="AK21" s="54">
        <f t="shared" si="3"/>
        <v>0</v>
      </c>
      <c r="AL21" s="54">
        <f t="shared" si="3"/>
        <v>0</v>
      </c>
      <c r="AM21" s="54">
        <f t="shared" si="3"/>
        <v>0</v>
      </c>
      <c r="AN21" s="54">
        <f t="shared" si="3"/>
        <v>0</v>
      </c>
      <c r="AO21" s="54">
        <f t="shared" si="3"/>
        <v>0</v>
      </c>
      <c r="AP21" s="54">
        <f t="shared" si="3"/>
        <v>0</v>
      </c>
      <c r="AQ21" s="54">
        <f t="shared" si="3"/>
        <v>0</v>
      </c>
      <c r="AR21" s="54">
        <f t="shared" si="3"/>
        <v>0</v>
      </c>
      <c r="AS21" s="54">
        <f t="shared" si="3"/>
        <v>0</v>
      </c>
      <c r="AT21" s="54">
        <f t="shared" si="3"/>
        <v>0</v>
      </c>
      <c r="AU21" s="54">
        <f t="shared" si="3"/>
        <v>0</v>
      </c>
      <c r="AV21" s="54">
        <f t="shared" si="3"/>
        <v>0</v>
      </c>
      <c r="AW21" s="54">
        <f t="shared" si="3"/>
        <v>0</v>
      </c>
      <c r="AX21" s="54">
        <f t="shared" si="3"/>
        <v>0</v>
      </c>
      <c r="AY21" s="54">
        <f t="shared" si="3"/>
        <v>0</v>
      </c>
      <c r="AZ21" s="54">
        <f t="shared" si="3"/>
        <v>0</v>
      </c>
      <c r="BA21" s="54">
        <f t="shared" si="3"/>
        <v>477</v>
      </c>
      <c r="BB21" s="54">
        <f t="shared" si="3"/>
        <v>0</v>
      </c>
      <c r="BC21" s="54">
        <f t="shared" si="3"/>
        <v>0</v>
      </c>
      <c r="BD21" s="54">
        <f t="shared" si="3"/>
        <v>0</v>
      </c>
      <c r="BE21" s="54">
        <f t="shared" si="3"/>
        <v>0</v>
      </c>
      <c r="BF21" s="54">
        <f t="shared" si="3"/>
        <v>1247.6200000000001</v>
      </c>
      <c r="BG21" s="54">
        <f t="shared" si="3"/>
        <v>0</v>
      </c>
      <c r="BH21" s="54">
        <f t="shared" si="3"/>
        <v>0</v>
      </c>
      <c r="BI21" s="54">
        <f t="shared" si="3"/>
        <v>0</v>
      </c>
      <c r="BJ21" s="54">
        <f t="shared" si="3"/>
        <v>139.125</v>
      </c>
      <c r="BK21" s="54">
        <f t="shared" si="3"/>
        <v>33.347600000000007</v>
      </c>
      <c r="BL21" s="54">
        <f t="shared" si="3"/>
        <v>65.295999999999992</v>
      </c>
      <c r="BM21" s="54">
        <f t="shared" si="3"/>
        <v>0</v>
      </c>
      <c r="BN21" s="54">
        <f t="shared" si="3"/>
        <v>0</v>
      </c>
      <c r="BO21" s="54">
        <f t="shared" si="3"/>
        <v>70.436999999999983</v>
      </c>
      <c r="BP21" s="54">
        <f t="shared" si="3"/>
        <v>0</v>
      </c>
      <c r="BQ21" s="54">
        <f t="shared" si="3"/>
        <v>0</v>
      </c>
      <c r="BR21" s="54">
        <f t="shared" si="3"/>
        <v>0</v>
      </c>
      <c r="BS21" s="54">
        <f t="shared" si="3"/>
        <v>0</v>
      </c>
      <c r="BT21" s="54">
        <f t="shared" si="3"/>
        <v>0</v>
      </c>
      <c r="BU21" s="54">
        <f t="shared" si="3"/>
        <v>0</v>
      </c>
      <c r="BV21" s="54">
        <f t="shared" si="3"/>
        <v>0</v>
      </c>
      <c r="BW21" s="54">
        <f t="shared" si="3"/>
        <v>0</v>
      </c>
      <c r="BX21" s="54">
        <f t="shared" si="3"/>
        <v>127.2</v>
      </c>
      <c r="BY21" s="57">
        <f t="shared" si="3"/>
        <v>0</v>
      </c>
      <c r="BZ21" s="57">
        <f t="shared" si="3"/>
        <v>0</v>
      </c>
    </row>
    <row r="22" spans="1:78" ht="15.75" customHeight="1" x14ac:dyDescent="0.25">
      <c r="A22" s="160" t="s">
        <v>90</v>
      </c>
      <c r="B22" s="137"/>
      <c r="C22" s="59">
        <f>C21/C18</f>
        <v>60.999999999999993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 x14ac:dyDescent="0.2"/>
  <cols>
    <col min="1" max="1" width="24.125" customWidth="1"/>
    <col min="2" max="2" width="3.75" customWidth="1"/>
    <col min="3" max="3" width="9" customWidth="1"/>
    <col min="4" max="6" width="4.25" hidden="1" customWidth="1"/>
    <col min="7" max="7" width="8.125" customWidth="1"/>
    <col min="8" max="9" width="4.5" hidden="1" customWidth="1"/>
    <col min="10" max="10" width="8.125" customWidth="1"/>
    <col min="11" max="11" width="4.25" hidden="1" customWidth="1"/>
    <col min="12" max="12" width="8.25" customWidth="1"/>
    <col min="13" max="13" width="4.25" hidden="1" customWidth="1"/>
    <col min="14" max="14" width="7.375" customWidth="1"/>
    <col min="15" max="16" width="4.5" hidden="1" customWidth="1"/>
    <col min="17" max="17" width="4.25" hidden="1" customWidth="1"/>
    <col min="18" max="18" width="4.5" hidden="1" customWidth="1"/>
    <col min="19" max="19" width="4.25" hidden="1" customWidth="1"/>
    <col min="20" max="23" width="4.5" hidden="1" customWidth="1"/>
    <col min="24" max="28" width="4.25" hidden="1" customWidth="1"/>
    <col min="29" max="31" width="4.5" hidden="1" customWidth="1"/>
    <col min="32" max="32" width="8.125" customWidth="1"/>
    <col min="33" max="41" width="4.25" hidden="1" customWidth="1"/>
    <col min="42" max="44" width="4.5" hidden="1" customWidth="1"/>
    <col min="45" max="45" width="4.25" hidden="1" customWidth="1"/>
    <col min="46" max="46" width="8.125" customWidth="1"/>
    <col min="47" max="48" width="4.25" hidden="1" customWidth="1"/>
    <col min="49" max="49" width="4.5" hidden="1" customWidth="1"/>
    <col min="50" max="50" width="8.125" customWidth="1"/>
    <col min="51" max="51" width="9" customWidth="1"/>
    <col min="52" max="52" width="4.5" hidden="1" customWidth="1"/>
    <col min="53" max="53" width="9" customWidth="1"/>
    <col min="54" max="58" width="4.5" hidden="1" customWidth="1"/>
    <col min="59" max="61" width="4.25" hidden="1" customWidth="1"/>
    <col min="62" max="62" width="8.125" customWidth="1"/>
    <col min="63" max="64" width="7.125" customWidth="1"/>
    <col min="65" max="66" width="4.25" hidden="1" customWidth="1"/>
    <col min="67" max="67" width="8.125" customWidth="1"/>
    <col min="68" max="73" width="4.5" hidden="1" customWidth="1"/>
    <col min="74" max="74" width="8.125" customWidth="1"/>
    <col min="75" max="75" width="3.87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15.75" x14ac:dyDescent="0.25">
      <c r="B4" s="45">
        <v>18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142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36" t="s">
        <v>110</v>
      </c>
      <c r="B8" s="137"/>
      <c r="C8" s="42"/>
      <c r="D8" s="17"/>
      <c r="E8" s="17"/>
      <c r="F8" s="17"/>
      <c r="G8" s="17"/>
      <c r="H8" s="17"/>
      <c r="I8" s="17"/>
      <c r="J8" s="17"/>
      <c r="K8" s="17"/>
      <c r="L8" s="17">
        <v>4</v>
      </c>
      <c r="M8" s="17"/>
      <c r="N8" s="17">
        <v>1.08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>
        <v>16.2</v>
      </c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53</v>
      </c>
      <c r="BB8" s="17"/>
      <c r="BC8" s="17"/>
      <c r="BD8" s="17"/>
      <c r="BE8" s="17"/>
      <c r="BF8" s="17"/>
      <c r="BG8" s="17"/>
      <c r="BH8" s="17"/>
      <c r="BI8" s="17"/>
      <c r="BJ8" s="17">
        <v>75</v>
      </c>
      <c r="BK8" s="17">
        <v>9.6</v>
      </c>
      <c r="BL8" s="17">
        <v>10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49"/>
      <c r="BZ8" s="49"/>
    </row>
    <row r="9" spans="1:79" x14ac:dyDescent="0.25">
      <c r="A9" s="136" t="s">
        <v>143</v>
      </c>
      <c r="B9" s="137"/>
      <c r="C9" s="17"/>
      <c r="D9" s="17"/>
      <c r="E9" s="17"/>
      <c r="F9" s="17">
        <v>0</v>
      </c>
      <c r="G9" s="17"/>
      <c r="H9" s="17"/>
      <c r="I9" s="17"/>
      <c r="J9" s="17">
        <v>72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>
        <v>5</v>
      </c>
      <c r="AU9" s="17"/>
      <c r="AV9" s="17"/>
      <c r="AW9" s="17"/>
      <c r="AX9" s="17"/>
      <c r="AY9" s="17">
        <v>47</v>
      </c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49"/>
      <c r="BZ9" s="49"/>
    </row>
    <row r="10" spans="1:79" x14ac:dyDescent="0.25">
      <c r="A10" s="136" t="s">
        <v>112</v>
      </c>
      <c r="B10" s="137"/>
      <c r="C10" s="17"/>
      <c r="D10" s="17"/>
      <c r="E10" s="17"/>
      <c r="F10" s="17"/>
      <c r="G10" s="17"/>
      <c r="H10" s="17"/>
      <c r="I10" s="17"/>
      <c r="J10" s="17">
        <v>0</v>
      </c>
      <c r="K10" s="17"/>
      <c r="L10" s="17"/>
      <c r="M10" s="17"/>
      <c r="N10" s="17">
        <v>2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>
        <v>8</v>
      </c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>
        <v>50</v>
      </c>
      <c r="BP10" s="17"/>
      <c r="BQ10" s="17"/>
      <c r="BR10" s="17"/>
      <c r="BS10" s="17"/>
      <c r="BT10" s="17"/>
      <c r="BU10" s="17"/>
      <c r="BV10" s="17"/>
      <c r="BW10" s="17"/>
      <c r="BX10" s="17"/>
      <c r="BY10" s="49"/>
      <c r="BZ10" s="49"/>
    </row>
    <row r="11" spans="1:79" x14ac:dyDescent="0.25">
      <c r="A11" s="136" t="s">
        <v>71</v>
      </c>
      <c r="B11" s="1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>
        <v>0</v>
      </c>
      <c r="BX11" s="17">
        <v>60</v>
      </c>
      <c r="BY11" s="49"/>
      <c r="BZ11" s="49"/>
    </row>
    <row r="12" spans="1:79" x14ac:dyDescent="0.25">
      <c r="A12" s="136" t="s">
        <v>113</v>
      </c>
      <c r="B12" s="13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>
        <v>50</v>
      </c>
      <c r="BW12" s="17"/>
      <c r="BX12" s="17"/>
      <c r="BY12" s="49"/>
      <c r="BZ12" s="49"/>
    </row>
    <row r="13" spans="1:79" x14ac:dyDescent="0.25">
      <c r="A13" s="136" t="s">
        <v>114</v>
      </c>
      <c r="B13" s="137"/>
      <c r="C13" s="17"/>
      <c r="D13" s="17"/>
      <c r="E13" s="17"/>
      <c r="F13" s="17"/>
      <c r="G13" s="17">
        <v>1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1</v>
      </c>
      <c r="H16" s="49">
        <f t="shared" si="0"/>
        <v>0</v>
      </c>
      <c r="I16" s="49">
        <f t="shared" si="0"/>
        <v>0</v>
      </c>
      <c r="J16" s="49">
        <f t="shared" si="0"/>
        <v>72</v>
      </c>
      <c r="K16" s="49">
        <f t="shared" si="0"/>
        <v>0</v>
      </c>
      <c r="L16" s="49">
        <f t="shared" si="0"/>
        <v>4</v>
      </c>
      <c r="M16" s="49">
        <f t="shared" si="0"/>
        <v>0</v>
      </c>
      <c r="N16" s="49">
        <f t="shared" si="0"/>
        <v>3.08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16.2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8</v>
      </c>
      <c r="AY16" s="49">
        <f t="shared" si="0"/>
        <v>47</v>
      </c>
      <c r="AZ16" s="49">
        <f t="shared" si="0"/>
        <v>0</v>
      </c>
      <c r="BA16" s="49">
        <f t="shared" si="0"/>
        <v>53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75</v>
      </c>
      <c r="BK16" s="49">
        <f t="shared" si="0"/>
        <v>9.6</v>
      </c>
      <c r="BL16" s="49">
        <f t="shared" si="0"/>
        <v>10</v>
      </c>
      <c r="BM16" s="49">
        <f t="shared" si="0"/>
        <v>0</v>
      </c>
      <c r="BN16" s="49">
        <f t="shared" si="0"/>
        <v>0</v>
      </c>
      <c r="BO16" s="49">
        <f t="shared" si="0"/>
        <v>50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50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54</v>
      </c>
      <c r="D17" s="50">
        <f t="shared" ref="D17:BZ17" si="1">C17</f>
        <v>54</v>
      </c>
      <c r="E17" s="50">
        <f t="shared" si="1"/>
        <v>54</v>
      </c>
      <c r="F17" s="50">
        <f t="shared" si="1"/>
        <v>54</v>
      </c>
      <c r="G17" s="50">
        <f t="shared" si="1"/>
        <v>54</v>
      </c>
      <c r="H17" s="50">
        <f t="shared" si="1"/>
        <v>54</v>
      </c>
      <c r="I17" s="50">
        <f t="shared" si="1"/>
        <v>54</v>
      </c>
      <c r="J17" s="50">
        <f t="shared" si="1"/>
        <v>54</v>
      </c>
      <c r="K17" s="50">
        <f t="shared" si="1"/>
        <v>54</v>
      </c>
      <c r="L17" s="50">
        <f t="shared" si="1"/>
        <v>54</v>
      </c>
      <c r="M17" s="50">
        <f t="shared" si="1"/>
        <v>54</v>
      </c>
      <c r="N17" s="50">
        <f t="shared" si="1"/>
        <v>54</v>
      </c>
      <c r="O17" s="50">
        <f t="shared" si="1"/>
        <v>54</v>
      </c>
      <c r="P17" s="50">
        <f t="shared" si="1"/>
        <v>54</v>
      </c>
      <c r="Q17" s="50">
        <f t="shared" si="1"/>
        <v>54</v>
      </c>
      <c r="R17" s="50">
        <f t="shared" si="1"/>
        <v>54</v>
      </c>
      <c r="S17" s="50">
        <f t="shared" si="1"/>
        <v>54</v>
      </c>
      <c r="T17" s="50">
        <f t="shared" si="1"/>
        <v>54</v>
      </c>
      <c r="U17" s="50">
        <f t="shared" si="1"/>
        <v>54</v>
      </c>
      <c r="V17" s="50">
        <f t="shared" si="1"/>
        <v>54</v>
      </c>
      <c r="W17" s="50">
        <f t="shared" si="1"/>
        <v>54</v>
      </c>
      <c r="X17" s="50">
        <f t="shared" si="1"/>
        <v>54</v>
      </c>
      <c r="Y17" s="50">
        <f t="shared" si="1"/>
        <v>54</v>
      </c>
      <c r="Z17" s="50">
        <f t="shared" si="1"/>
        <v>54</v>
      </c>
      <c r="AA17" s="50">
        <f t="shared" si="1"/>
        <v>54</v>
      </c>
      <c r="AB17" s="50">
        <f t="shared" si="1"/>
        <v>54</v>
      </c>
      <c r="AC17" s="50">
        <f t="shared" si="1"/>
        <v>54</v>
      </c>
      <c r="AD17" s="50">
        <f t="shared" si="1"/>
        <v>54</v>
      </c>
      <c r="AE17" s="50">
        <f t="shared" si="1"/>
        <v>54</v>
      </c>
      <c r="AF17" s="50">
        <f t="shared" si="1"/>
        <v>54</v>
      </c>
      <c r="AG17" s="50">
        <f t="shared" si="1"/>
        <v>54</v>
      </c>
      <c r="AH17" s="50">
        <f t="shared" si="1"/>
        <v>54</v>
      </c>
      <c r="AI17" s="50">
        <f t="shared" si="1"/>
        <v>54</v>
      </c>
      <c r="AJ17" s="50">
        <f t="shared" si="1"/>
        <v>54</v>
      </c>
      <c r="AK17" s="50">
        <f t="shared" si="1"/>
        <v>54</v>
      </c>
      <c r="AL17" s="50">
        <f t="shared" si="1"/>
        <v>54</v>
      </c>
      <c r="AM17" s="50">
        <f t="shared" si="1"/>
        <v>54</v>
      </c>
      <c r="AN17" s="50">
        <f t="shared" si="1"/>
        <v>54</v>
      </c>
      <c r="AO17" s="50">
        <f t="shared" si="1"/>
        <v>54</v>
      </c>
      <c r="AP17" s="50">
        <f t="shared" si="1"/>
        <v>54</v>
      </c>
      <c r="AQ17" s="50">
        <f t="shared" si="1"/>
        <v>54</v>
      </c>
      <c r="AR17" s="50">
        <f t="shared" si="1"/>
        <v>54</v>
      </c>
      <c r="AS17" s="50">
        <f t="shared" si="1"/>
        <v>54</v>
      </c>
      <c r="AT17" s="50">
        <f t="shared" si="1"/>
        <v>54</v>
      </c>
      <c r="AU17" s="50">
        <f t="shared" si="1"/>
        <v>54</v>
      </c>
      <c r="AV17" s="50">
        <f t="shared" si="1"/>
        <v>54</v>
      </c>
      <c r="AW17" s="50">
        <f t="shared" si="1"/>
        <v>54</v>
      </c>
      <c r="AX17" s="50">
        <f t="shared" si="1"/>
        <v>54</v>
      </c>
      <c r="AY17" s="50">
        <f t="shared" si="1"/>
        <v>54</v>
      </c>
      <c r="AZ17" s="50">
        <f t="shared" si="1"/>
        <v>54</v>
      </c>
      <c r="BA17" s="50">
        <f t="shared" si="1"/>
        <v>54</v>
      </c>
      <c r="BB17" s="50">
        <f t="shared" si="1"/>
        <v>54</v>
      </c>
      <c r="BC17" s="50">
        <f t="shared" si="1"/>
        <v>54</v>
      </c>
      <c r="BD17" s="50">
        <f t="shared" si="1"/>
        <v>54</v>
      </c>
      <c r="BE17" s="50">
        <f t="shared" si="1"/>
        <v>54</v>
      </c>
      <c r="BF17" s="50">
        <f t="shared" si="1"/>
        <v>54</v>
      </c>
      <c r="BG17" s="50">
        <f t="shared" si="1"/>
        <v>54</v>
      </c>
      <c r="BH17" s="50">
        <f t="shared" si="1"/>
        <v>54</v>
      </c>
      <c r="BI17" s="50">
        <f t="shared" si="1"/>
        <v>54</v>
      </c>
      <c r="BJ17" s="50">
        <f t="shared" si="1"/>
        <v>54</v>
      </c>
      <c r="BK17" s="50">
        <f t="shared" si="1"/>
        <v>54</v>
      </c>
      <c r="BL17" s="50">
        <f t="shared" si="1"/>
        <v>54</v>
      </c>
      <c r="BM17" s="50">
        <f t="shared" si="1"/>
        <v>54</v>
      </c>
      <c r="BN17" s="50">
        <f t="shared" si="1"/>
        <v>54</v>
      </c>
      <c r="BO17" s="50">
        <f t="shared" si="1"/>
        <v>54</v>
      </c>
      <c r="BP17" s="50">
        <f t="shared" si="1"/>
        <v>54</v>
      </c>
      <c r="BQ17" s="50">
        <f t="shared" si="1"/>
        <v>54</v>
      </c>
      <c r="BR17" s="50">
        <f t="shared" si="1"/>
        <v>54</v>
      </c>
      <c r="BS17" s="50">
        <f t="shared" si="1"/>
        <v>54</v>
      </c>
      <c r="BT17" s="50">
        <f t="shared" si="1"/>
        <v>54</v>
      </c>
      <c r="BU17" s="50">
        <f t="shared" si="1"/>
        <v>54</v>
      </c>
      <c r="BV17" s="50">
        <f t="shared" si="1"/>
        <v>54</v>
      </c>
      <c r="BW17" s="50">
        <f t="shared" si="1"/>
        <v>54</v>
      </c>
      <c r="BX17" s="50">
        <f t="shared" si="1"/>
        <v>54</v>
      </c>
      <c r="BY17" s="50">
        <f t="shared" si="1"/>
        <v>54</v>
      </c>
      <c r="BZ17" s="50">
        <f t="shared" si="1"/>
        <v>54</v>
      </c>
    </row>
    <row r="18" spans="1:78" ht="20.25" thickBot="1" x14ac:dyDescent="0.35">
      <c r="A18" s="160" t="s">
        <v>87</v>
      </c>
      <c r="B18" s="137"/>
      <c r="C18" s="97">
        <v>54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E19" si="2">D16*D17/1000</f>
        <v>0</v>
      </c>
      <c r="E19" s="52">
        <f t="shared" si="2"/>
        <v>0</v>
      </c>
      <c r="F19" s="62">
        <f t="shared" ref="F19:G19" si="3">F16*F17</f>
        <v>0</v>
      </c>
      <c r="G19" s="54">
        <f t="shared" si="3"/>
        <v>54</v>
      </c>
      <c r="H19" s="54">
        <f t="shared" ref="H19:BZ19" si="4">H16*H17/1000</f>
        <v>0</v>
      </c>
      <c r="I19" s="54">
        <f t="shared" si="4"/>
        <v>0</v>
      </c>
      <c r="J19" s="54">
        <f t="shared" si="4"/>
        <v>3.8879999999999999</v>
      </c>
      <c r="K19" s="54">
        <f t="shared" si="4"/>
        <v>0</v>
      </c>
      <c r="L19" s="54">
        <f t="shared" si="4"/>
        <v>0.216</v>
      </c>
      <c r="M19" s="54">
        <f t="shared" si="4"/>
        <v>0</v>
      </c>
      <c r="N19" s="54">
        <f t="shared" si="4"/>
        <v>0.16632</v>
      </c>
      <c r="O19" s="54">
        <f t="shared" si="4"/>
        <v>0</v>
      </c>
      <c r="P19" s="54">
        <f t="shared" si="4"/>
        <v>0</v>
      </c>
      <c r="Q19" s="54">
        <f t="shared" si="4"/>
        <v>0</v>
      </c>
      <c r="R19" s="54">
        <f t="shared" si="4"/>
        <v>0</v>
      </c>
      <c r="S19" s="54">
        <f t="shared" si="4"/>
        <v>0</v>
      </c>
      <c r="T19" s="54">
        <f t="shared" si="4"/>
        <v>0</v>
      </c>
      <c r="U19" s="54">
        <f t="shared" si="4"/>
        <v>0</v>
      </c>
      <c r="V19" s="54">
        <f t="shared" si="4"/>
        <v>0</v>
      </c>
      <c r="W19" s="54">
        <f t="shared" si="4"/>
        <v>0</v>
      </c>
      <c r="X19" s="54">
        <f t="shared" si="4"/>
        <v>0</v>
      </c>
      <c r="Y19" s="54">
        <f t="shared" si="4"/>
        <v>0</v>
      </c>
      <c r="Z19" s="54">
        <f t="shared" si="4"/>
        <v>0</v>
      </c>
      <c r="AA19" s="54">
        <f t="shared" si="4"/>
        <v>0</v>
      </c>
      <c r="AB19" s="54">
        <f t="shared" si="4"/>
        <v>0</v>
      </c>
      <c r="AC19" s="54">
        <f t="shared" si="4"/>
        <v>0</v>
      </c>
      <c r="AD19" s="54">
        <f t="shared" si="4"/>
        <v>0</v>
      </c>
      <c r="AE19" s="54">
        <f t="shared" si="4"/>
        <v>0</v>
      </c>
      <c r="AF19" s="54">
        <f t="shared" si="4"/>
        <v>0.87479999999999991</v>
      </c>
      <c r="AG19" s="54">
        <f t="shared" si="4"/>
        <v>0</v>
      </c>
      <c r="AH19" s="54">
        <f t="shared" si="4"/>
        <v>0</v>
      </c>
      <c r="AI19" s="54">
        <f t="shared" si="4"/>
        <v>0</v>
      </c>
      <c r="AJ19" s="54">
        <f t="shared" si="4"/>
        <v>0</v>
      </c>
      <c r="AK19" s="54">
        <f t="shared" si="4"/>
        <v>0</v>
      </c>
      <c r="AL19" s="54">
        <f t="shared" si="4"/>
        <v>0</v>
      </c>
      <c r="AM19" s="54">
        <f t="shared" si="4"/>
        <v>0</v>
      </c>
      <c r="AN19" s="54">
        <f t="shared" si="4"/>
        <v>0</v>
      </c>
      <c r="AO19" s="54">
        <f t="shared" si="4"/>
        <v>0</v>
      </c>
      <c r="AP19" s="54">
        <f t="shared" si="4"/>
        <v>0</v>
      </c>
      <c r="AQ19" s="54">
        <f t="shared" si="4"/>
        <v>0</v>
      </c>
      <c r="AR19" s="54">
        <f t="shared" si="4"/>
        <v>0</v>
      </c>
      <c r="AS19" s="54">
        <f t="shared" si="4"/>
        <v>0</v>
      </c>
      <c r="AT19" s="54">
        <f t="shared" si="4"/>
        <v>0.27</v>
      </c>
      <c r="AU19" s="54">
        <f t="shared" si="4"/>
        <v>0</v>
      </c>
      <c r="AV19" s="54">
        <f t="shared" si="4"/>
        <v>0</v>
      </c>
      <c r="AW19" s="54">
        <f t="shared" si="4"/>
        <v>0</v>
      </c>
      <c r="AX19" s="54">
        <f t="shared" si="4"/>
        <v>0.432</v>
      </c>
      <c r="AY19" s="54">
        <f t="shared" si="4"/>
        <v>2.5379999999999998</v>
      </c>
      <c r="AZ19" s="54">
        <f t="shared" si="4"/>
        <v>0</v>
      </c>
      <c r="BA19" s="54">
        <f t="shared" si="4"/>
        <v>2.8620000000000001</v>
      </c>
      <c r="BB19" s="54">
        <f t="shared" si="4"/>
        <v>0</v>
      </c>
      <c r="BC19" s="54">
        <f t="shared" si="4"/>
        <v>0</v>
      </c>
      <c r="BD19" s="54">
        <f t="shared" si="4"/>
        <v>0</v>
      </c>
      <c r="BE19" s="54">
        <f t="shared" si="4"/>
        <v>0</v>
      </c>
      <c r="BF19" s="54">
        <f t="shared" si="4"/>
        <v>0</v>
      </c>
      <c r="BG19" s="54">
        <f t="shared" si="4"/>
        <v>0</v>
      </c>
      <c r="BH19" s="54">
        <f t="shared" si="4"/>
        <v>0</v>
      </c>
      <c r="BI19" s="54">
        <f t="shared" si="4"/>
        <v>0</v>
      </c>
      <c r="BJ19" s="54">
        <f t="shared" si="4"/>
        <v>4.05</v>
      </c>
      <c r="BK19" s="54">
        <f t="shared" si="4"/>
        <v>0.51839999999999997</v>
      </c>
      <c r="BL19" s="54">
        <f t="shared" si="4"/>
        <v>0.54</v>
      </c>
      <c r="BM19" s="54">
        <f t="shared" si="4"/>
        <v>0</v>
      </c>
      <c r="BN19" s="54">
        <f t="shared" si="4"/>
        <v>0</v>
      </c>
      <c r="BO19" s="54">
        <f t="shared" si="4"/>
        <v>2.7</v>
      </c>
      <c r="BP19" s="54">
        <f t="shared" si="4"/>
        <v>0</v>
      </c>
      <c r="BQ19" s="54">
        <f t="shared" si="4"/>
        <v>0</v>
      </c>
      <c r="BR19" s="54">
        <f t="shared" si="4"/>
        <v>0</v>
      </c>
      <c r="BS19" s="54">
        <f t="shared" si="4"/>
        <v>0</v>
      </c>
      <c r="BT19" s="54">
        <f t="shared" si="4"/>
        <v>0</v>
      </c>
      <c r="BU19" s="54">
        <f t="shared" si="4"/>
        <v>0</v>
      </c>
      <c r="BV19" s="54">
        <f t="shared" si="4"/>
        <v>2.7</v>
      </c>
      <c r="BW19" s="54">
        <f t="shared" si="4"/>
        <v>0</v>
      </c>
      <c r="BX19" s="54">
        <f t="shared" si="4"/>
        <v>3.24</v>
      </c>
      <c r="BY19" s="52">
        <f t="shared" si="4"/>
        <v>0</v>
      </c>
      <c r="BZ19" s="52">
        <f t="shared" si="4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3293.9999999999991</v>
      </c>
      <c r="D21" s="57">
        <f t="shared" ref="D21:BZ21" si="5">D19*D20</f>
        <v>0</v>
      </c>
      <c r="E21" s="57">
        <f t="shared" si="5"/>
        <v>0</v>
      </c>
      <c r="F21" s="62">
        <f t="shared" si="5"/>
        <v>0</v>
      </c>
      <c r="G21" s="54">
        <f t="shared" si="5"/>
        <v>324</v>
      </c>
      <c r="H21" s="54">
        <f t="shared" si="5"/>
        <v>0</v>
      </c>
      <c r="I21" s="54">
        <f t="shared" si="5"/>
        <v>0</v>
      </c>
      <c r="J21" s="54">
        <f t="shared" si="5"/>
        <v>330.48</v>
      </c>
      <c r="K21" s="54">
        <f t="shared" si="5"/>
        <v>0</v>
      </c>
      <c r="L21" s="54">
        <f t="shared" si="5"/>
        <v>30.24</v>
      </c>
      <c r="M21" s="54">
        <f t="shared" si="5"/>
        <v>0</v>
      </c>
      <c r="N21" s="54">
        <f t="shared" si="5"/>
        <v>1.6632</v>
      </c>
      <c r="O21" s="54">
        <f t="shared" si="5"/>
        <v>0</v>
      </c>
      <c r="P21" s="54">
        <f t="shared" si="5"/>
        <v>0</v>
      </c>
      <c r="Q21" s="54">
        <f t="shared" si="5"/>
        <v>0</v>
      </c>
      <c r="R21" s="54">
        <f t="shared" si="5"/>
        <v>0</v>
      </c>
      <c r="S21" s="54">
        <f t="shared" si="5"/>
        <v>0</v>
      </c>
      <c r="T21" s="54">
        <f t="shared" si="5"/>
        <v>0</v>
      </c>
      <c r="U21" s="54">
        <f t="shared" si="5"/>
        <v>0</v>
      </c>
      <c r="V21" s="54">
        <f t="shared" si="5"/>
        <v>0</v>
      </c>
      <c r="W21" s="54">
        <f t="shared" si="5"/>
        <v>0</v>
      </c>
      <c r="X21" s="54">
        <f t="shared" si="5"/>
        <v>0</v>
      </c>
      <c r="Y21" s="54">
        <f t="shared" si="5"/>
        <v>0</v>
      </c>
      <c r="Z21" s="54">
        <f t="shared" si="5"/>
        <v>0</v>
      </c>
      <c r="AA21" s="54">
        <f t="shared" si="5"/>
        <v>0</v>
      </c>
      <c r="AB21" s="54">
        <f t="shared" si="5"/>
        <v>0</v>
      </c>
      <c r="AC21" s="54">
        <f t="shared" si="5"/>
        <v>0</v>
      </c>
      <c r="AD21" s="54">
        <f t="shared" si="5"/>
        <v>0</v>
      </c>
      <c r="AE21" s="54">
        <f t="shared" si="5"/>
        <v>0</v>
      </c>
      <c r="AF21" s="54">
        <f t="shared" si="5"/>
        <v>48.113999999999997</v>
      </c>
      <c r="AG21" s="54">
        <f t="shared" si="5"/>
        <v>0</v>
      </c>
      <c r="AH21" s="54">
        <f t="shared" si="5"/>
        <v>0</v>
      </c>
      <c r="AI21" s="54">
        <f t="shared" si="5"/>
        <v>0</v>
      </c>
      <c r="AJ21" s="54">
        <f t="shared" si="5"/>
        <v>0</v>
      </c>
      <c r="AK21" s="54">
        <f t="shared" si="5"/>
        <v>0</v>
      </c>
      <c r="AL21" s="54">
        <f t="shared" si="5"/>
        <v>0</v>
      </c>
      <c r="AM21" s="54">
        <f t="shared" si="5"/>
        <v>0</v>
      </c>
      <c r="AN21" s="54">
        <f t="shared" si="5"/>
        <v>0</v>
      </c>
      <c r="AO21" s="54">
        <f t="shared" si="5"/>
        <v>0</v>
      </c>
      <c r="AP21" s="54">
        <f t="shared" si="5"/>
        <v>0</v>
      </c>
      <c r="AQ21" s="54">
        <f t="shared" si="5"/>
        <v>0</v>
      </c>
      <c r="AR21" s="54">
        <f t="shared" si="5"/>
        <v>0</v>
      </c>
      <c r="AS21" s="54">
        <f t="shared" si="5"/>
        <v>0</v>
      </c>
      <c r="AT21" s="54">
        <f t="shared" si="5"/>
        <v>162</v>
      </c>
      <c r="AU21" s="54">
        <f t="shared" si="5"/>
        <v>0</v>
      </c>
      <c r="AV21" s="54">
        <f t="shared" si="5"/>
        <v>0</v>
      </c>
      <c r="AW21" s="54">
        <f t="shared" si="5"/>
        <v>0</v>
      </c>
      <c r="AX21" s="54">
        <f t="shared" si="5"/>
        <v>118.36799999999999</v>
      </c>
      <c r="AY21" s="54">
        <f t="shared" si="5"/>
        <v>1142.0999999999999</v>
      </c>
      <c r="AZ21" s="54">
        <f t="shared" si="5"/>
        <v>0</v>
      </c>
      <c r="BA21" s="54">
        <f t="shared" si="5"/>
        <v>515.16</v>
      </c>
      <c r="BB21" s="54">
        <f t="shared" si="5"/>
        <v>0</v>
      </c>
      <c r="BC21" s="54">
        <f t="shared" si="5"/>
        <v>0</v>
      </c>
      <c r="BD21" s="54">
        <f t="shared" si="5"/>
        <v>0</v>
      </c>
      <c r="BE21" s="54">
        <f t="shared" si="5"/>
        <v>0</v>
      </c>
      <c r="BF21" s="54">
        <f t="shared" si="5"/>
        <v>0</v>
      </c>
      <c r="BG21" s="54">
        <f t="shared" si="5"/>
        <v>0</v>
      </c>
      <c r="BH21" s="54">
        <f t="shared" si="5"/>
        <v>0</v>
      </c>
      <c r="BI21" s="54">
        <f t="shared" si="5"/>
        <v>0</v>
      </c>
      <c r="BJ21" s="54">
        <f t="shared" si="5"/>
        <v>141.75</v>
      </c>
      <c r="BK21" s="54">
        <f t="shared" si="5"/>
        <v>11.4048</v>
      </c>
      <c r="BL21" s="54">
        <f t="shared" si="5"/>
        <v>15.120000000000001</v>
      </c>
      <c r="BM21" s="54">
        <f t="shared" si="5"/>
        <v>0</v>
      </c>
      <c r="BN21" s="54">
        <f t="shared" si="5"/>
        <v>0</v>
      </c>
      <c r="BO21" s="54">
        <f t="shared" si="5"/>
        <v>81</v>
      </c>
      <c r="BP21" s="54">
        <f t="shared" si="5"/>
        <v>0</v>
      </c>
      <c r="BQ21" s="54">
        <f t="shared" si="5"/>
        <v>0</v>
      </c>
      <c r="BR21" s="54">
        <f t="shared" si="5"/>
        <v>0</v>
      </c>
      <c r="BS21" s="54">
        <f t="shared" si="5"/>
        <v>0</v>
      </c>
      <c r="BT21" s="54">
        <f t="shared" si="5"/>
        <v>0</v>
      </c>
      <c r="BU21" s="54">
        <f t="shared" si="5"/>
        <v>0</v>
      </c>
      <c r="BV21" s="54">
        <f t="shared" si="5"/>
        <v>243.00000000000003</v>
      </c>
      <c r="BW21" s="54">
        <f t="shared" si="5"/>
        <v>0</v>
      </c>
      <c r="BX21" s="54">
        <f t="shared" si="5"/>
        <v>129.60000000000002</v>
      </c>
      <c r="BY21" s="57">
        <f t="shared" si="5"/>
        <v>0</v>
      </c>
      <c r="BZ21" s="57">
        <f t="shared" si="5"/>
        <v>0</v>
      </c>
    </row>
    <row r="22" spans="1:78" ht="15.75" customHeight="1" x14ac:dyDescent="0.25">
      <c r="A22" s="160" t="s">
        <v>90</v>
      </c>
      <c r="B22" s="137"/>
      <c r="C22" s="59">
        <f>C21/C18</f>
        <v>60.999999999999986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L19" sqref="L19"/>
    </sheetView>
  </sheetViews>
  <sheetFormatPr defaultColWidth="12.625" defaultRowHeight="15" customHeight="1" x14ac:dyDescent="0.2"/>
  <cols>
    <col min="1" max="1" width="21.75" customWidth="1"/>
    <col min="2" max="2" width="5.125" customWidth="1"/>
    <col min="3" max="3" width="7.375" customWidth="1"/>
    <col min="4" max="4" width="4.25" hidden="1" customWidth="1"/>
    <col min="5" max="5" width="7.125" hidden="1" customWidth="1"/>
    <col min="6" max="7" width="4.25" hidden="1" customWidth="1"/>
    <col min="8" max="9" width="4.5" hidden="1" customWidth="1"/>
    <col min="10" max="11" width="4.25" hidden="1" customWidth="1"/>
    <col min="12" max="12" width="8.125" customWidth="1"/>
    <col min="13" max="13" width="7.125" customWidth="1"/>
    <col min="14" max="14" width="7.375" customWidth="1"/>
    <col min="15" max="15" width="8.125" customWidth="1"/>
    <col min="16" max="16" width="4.5" hidden="1" customWidth="1"/>
    <col min="17" max="17" width="4.25" hidden="1" customWidth="1"/>
    <col min="18" max="18" width="4.5" hidden="1" customWidth="1"/>
    <col min="19" max="19" width="9" customWidth="1"/>
    <col min="20" max="23" width="4.5" hidden="1" customWidth="1"/>
    <col min="24" max="24" width="7.125" customWidth="1"/>
    <col min="25" max="25" width="3.875" hidden="1" customWidth="1"/>
    <col min="26" max="26" width="6.25" hidden="1" customWidth="1"/>
    <col min="27" max="27" width="4.25" hidden="1" customWidth="1"/>
    <col min="28" max="28" width="7.125" hidden="1" customWidth="1"/>
    <col min="29" max="29" width="8.125" customWidth="1"/>
    <col min="30" max="31" width="4.5" hidden="1" customWidth="1"/>
    <col min="32" max="32" width="4.25" hidden="1" customWidth="1"/>
    <col min="33" max="33" width="6.25" hidden="1" customWidth="1"/>
    <col min="34" max="36" width="4.25" hidden="1" customWidth="1"/>
    <col min="37" max="37" width="7.125" customWidth="1"/>
    <col min="38" max="39" width="4.25" hidden="1" customWidth="1"/>
    <col min="40" max="40" width="8.125" customWidth="1"/>
    <col min="41" max="41" width="4.25" hidden="1" customWidth="1"/>
    <col min="42" max="44" width="4.5" hidden="1" customWidth="1"/>
    <col min="45" max="45" width="4.25" hidden="1" customWidth="1"/>
    <col min="46" max="46" width="6.25" hidden="1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4" width="6.25" hidden="1" customWidth="1"/>
    <col min="55" max="58" width="4.5" hidden="1" customWidth="1"/>
    <col min="59" max="60" width="4.25" hidden="1" customWidth="1"/>
    <col min="61" max="61" width="5.25" hidden="1" customWidth="1"/>
    <col min="62" max="62" width="8.125" customWidth="1"/>
    <col min="63" max="63" width="7.125" customWidth="1"/>
    <col min="64" max="64" width="8.125" customWidth="1"/>
    <col min="65" max="66" width="4.25" hidden="1" customWidth="1"/>
    <col min="67" max="67" width="5.25" hidden="1" customWidth="1"/>
    <col min="68" max="69" width="4.5" hidden="1" customWidth="1"/>
    <col min="70" max="70" width="9" customWidth="1"/>
    <col min="71" max="73" width="4.5" hidden="1" customWidth="1"/>
    <col min="74" max="74" width="8.125" customWidth="1"/>
    <col min="75" max="75" width="4.25" hidden="1" customWidth="1"/>
    <col min="76" max="76" width="8.125" customWidth="1"/>
    <col min="77" max="77" width="3.875" hidden="1" customWidth="1"/>
    <col min="78" max="78" width="4.25" hidden="1" customWidth="1"/>
    <col min="79" max="79" width="8" customWidth="1"/>
  </cols>
  <sheetData>
    <row r="1" spans="1:79" ht="18.75" x14ac:dyDescent="0.3">
      <c r="A1" s="125" t="s">
        <v>177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 x14ac:dyDescent="0.25">
      <c r="A2" s="127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 x14ac:dyDescent="0.25">
      <c r="A3" s="1"/>
      <c r="B3" s="127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 x14ac:dyDescent="0.25">
      <c r="A4" s="1"/>
      <c r="B4" s="10">
        <v>19</v>
      </c>
      <c r="C4" s="168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"/>
      <c r="BZ4" s="1"/>
      <c r="CA4" s="1"/>
    </row>
    <row r="5" spans="1:79" ht="24" customHeight="1" x14ac:dyDescent="0.3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129" t="s">
        <v>79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6.25" customHeight="1" x14ac:dyDescent="0.25">
      <c r="A6" s="130" t="s">
        <v>80</v>
      </c>
      <c r="B6" s="131"/>
      <c r="C6" s="134" t="s">
        <v>81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"/>
      <c r="BZ6" s="1"/>
      <c r="CA6" s="1"/>
    </row>
    <row r="7" spans="1:79" ht="164.25" customHeight="1" x14ac:dyDescent="0.25">
      <c r="A7" s="132"/>
      <c r="B7" s="133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 x14ac:dyDescent="0.25">
      <c r="A8" s="136" t="s">
        <v>82</v>
      </c>
      <c r="B8" s="137"/>
      <c r="C8" s="17"/>
      <c r="D8" s="17"/>
      <c r="E8" s="17"/>
      <c r="F8" s="17"/>
      <c r="G8" s="17"/>
      <c r="H8" s="17"/>
      <c r="I8" s="17"/>
      <c r="J8" s="17"/>
      <c r="K8" s="17"/>
      <c r="L8" s="17">
        <v>3.8</v>
      </c>
      <c r="M8" s="17"/>
      <c r="N8" s="17">
        <v>2.5</v>
      </c>
      <c r="O8" s="17"/>
      <c r="P8" s="17"/>
      <c r="Q8" s="17"/>
      <c r="R8" s="17"/>
      <c r="S8" s="17"/>
      <c r="T8" s="17"/>
      <c r="U8" s="17"/>
      <c r="V8" s="17"/>
      <c r="W8" s="17"/>
      <c r="X8" s="17">
        <v>10</v>
      </c>
      <c r="Y8" s="17"/>
      <c r="Z8" s="17"/>
      <c r="AA8" s="17"/>
      <c r="AB8" s="17"/>
      <c r="AC8" s="17">
        <v>8</v>
      </c>
      <c r="AD8" s="17"/>
      <c r="AE8" s="17"/>
      <c r="AF8" s="17"/>
      <c r="AG8" s="17"/>
      <c r="AH8" s="17"/>
      <c r="AI8" s="17"/>
      <c r="AJ8" s="17"/>
      <c r="AK8" s="17">
        <v>5</v>
      </c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50</v>
      </c>
      <c r="BB8" s="17"/>
      <c r="BC8" s="17"/>
      <c r="BD8" s="17"/>
      <c r="BE8" s="17"/>
      <c r="BF8" s="17"/>
      <c r="BG8" s="17"/>
      <c r="BH8" s="17"/>
      <c r="BI8" s="17"/>
      <c r="BJ8" s="17">
        <v>40</v>
      </c>
      <c r="BK8" s="17">
        <v>5</v>
      </c>
      <c r="BL8" s="17">
        <v>10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8"/>
      <c r="BZ8" s="18"/>
      <c r="CA8" s="19"/>
    </row>
    <row r="9" spans="1:79" x14ac:dyDescent="0.25">
      <c r="A9" s="136" t="s">
        <v>83</v>
      </c>
      <c r="B9" s="137"/>
      <c r="C9" s="17"/>
      <c r="D9" s="17"/>
      <c r="E9" s="17"/>
      <c r="F9" s="17"/>
      <c r="G9" s="17"/>
      <c r="H9" s="17"/>
      <c r="I9" s="17"/>
      <c r="J9" s="17"/>
      <c r="K9" s="17"/>
      <c r="L9" s="17">
        <v>8</v>
      </c>
      <c r="M9" s="17"/>
      <c r="N9" s="17">
        <v>3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>
        <v>49</v>
      </c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>
        <v>66</v>
      </c>
      <c r="BB9" s="17"/>
      <c r="BC9" s="17"/>
      <c r="BD9" s="17"/>
      <c r="BE9" s="17"/>
      <c r="BF9" s="17"/>
      <c r="BG9" s="17"/>
      <c r="BH9" s="17"/>
      <c r="BI9" s="17"/>
      <c r="BJ9" s="17"/>
      <c r="BK9" s="17">
        <v>10</v>
      </c>
      <c r="BL9" s="17">
        <v>10</v>
      </c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8"/>
      <c r="BZ9" s="18"/>
      <c r="CA9" s="19"/>
    </row>
    <row r="10" spans="1:79" x14ac:dyDescent="0.25">
      <c r="A10" s="136" t="s">
        <v>84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>
        <v>0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>
        <v>7</v>
      </c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>
        <v>50</v>
      </c>
      <c r="BM10" s="17"/>
      <c r="BN10" s="17"/>
      <c r="BO10" s="17"/>
      <c r="BP10" s="17"/>
      <c r="BQ10" s="17"/>
      <c r="BR10" s="17"/>
      <c r="BS10" s="17"/>
      <c r="BT10" s="17"/>
      <c r="BU10" s="17"/>
      <c r="BV10" s="20">
        <v>20</v>
      </c>
      <c r="BW10" s="17"/>
      <c r="BX10" s="17"/>
      <c r="BY10" s="18"/>
      <c r="BZ10" s="18"/>
      <c r="CA10" s="19"/>
    </row>
    <row r="11" spans="1:79" x14ac:dyDescent="0.25">
      <c r="A11" s="136" t="s">
        <v>85</v>
      </c>
      <c r="B11" s="1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>
        <v>3.5</v>
      </c>
      <c r="N11" s="17"/>
      <c r="O11" s="17">
        <v>13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8"/>
      <c r="BZ11" s="18"/>
      <c r="CA11" s="19"/>
    </row>
    <row r="12" spans="1:79" x14ac:dyDescent="0.25">
      <c r="A12" s="136" t="s">
        <v>71</v>
      </c>
      <c r="B12" s="13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>
        <v>0</v>
      </c>
      <c r="BX12" s="17">
        <v>60</v>
      </c>
      <c r="BY12" s="18"/>
      <c r="BZ12" s="18"/>
      <c r="CA12" s="19"/>
    </row>
    <row r="13" spans="1:79" x14ac:dyDescent="0.25">
      <c r="A13" s="136" t="s">
        <v>66</v>
      </c>
      <c r="B13" s="13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>
        <v>100</v>
      </c>
      <c r="BS13" s="17"/>
      <c r="BT13" s="17"/>
      <c r="BU13" s="17"/>
      <c r="BV13" s="17"/>
      <c r="BW13" s="17"/>
      <c r="BX13" s="17"/>
      <c r="BY13" s="18"/>
      <c r="BZ13" s="18"/>
      <c r="CA13" s="19"/>
    </row>
    <row r="14" spans="1:79" x14ac:dyDescent="0.25">
      <c r="A14" s="136" t="s">
        <v>86</v>
      </c>
      <c r="B14" s="13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>
        <v>1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8"/>
      <c r="BZ14" s="18"/>
      <c r="CA14" s="19"/>
    </row>
    <row r="15" spans="1:79" x14ac:dyDescent="0.25">
      <c r="A15" s="136"/>
      <c r="B15" s="13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8"/>
      <c r="BZ15" s="18"/>
      <c r="CA15" s="1"/>
    </row>
    <row r="16" spans="1:79" hidden="1" x14ac:dyDescent="0.25">
      <c r="A16" s="136"/>
      <c r="B16" s="137"/>
      <c r="C16" s="17"/>
      <c r="D16" s="17">
        <f t="shared" ref="D16:BZ16" si="0">SUM(D8:D15)</f>
        <v>0</v>
      </c>
      <c r="E16" s="17">
        <f t="shared" si="0"/>
        <v>0</v>
      </c>
      <c r="F16" s="17">
        <f t="shared" si="0"/>
        <v>0</v>
      </c>
      <c r="G16" s="17">
        <f t="shared" si="0"/>
        <v>0</v>
      </c>
      <c r="H16" s="17">
        <f t="shared" si="0"/>
        <v>0</v>
      </c>
      <c r="I16" s="17">
        <f t="shared" si="0"/>
        <v>0</v>
      </c>
      <c r="J16" s="17">
        <f t="shared" si="0"/>
        <v>0</v>
      </c>
      <c r="K16" s="17">
        <f t="shared" si="0"/>
        <v>0</v>
      </c>
      <c r="L16" s="17">
        <f t="shared" si="0"/>
        <v>11.8</v>
      </c>
      <c r="M16" s="17">
        <f t="shared" si="0"/>
        <v>3.5</v>
      </c>
      <c r="N16" s="17">
        <f t="shared" si="0"/>
        <v>5.5</v>
      </c>
      <c r="O16" s="17">
        <f t="shared" si="0"/>
        <v>13</v>
      </c>
      <c r="P16" s="17">
        <f t="shared" si="0"/>
        <v>0</v>
      </c>
      <c r="Q16" s="17">
        <f t="shared" si="0"/>
        <v>0</v>
      </c>
      <c r="R16" s="17">
        <f t="shared" si="0"/>
        <v>0</v>
      </c>
      <c r="S16" s="17">
        <f t="shared" si="0"/>
        <v>1</v>
      </c>
      <c r="T16" s="17">
        <f t="shared" si="0"/>
        <v>0</v>
      </c>
      <c r="U16" s="17">
        <f t="shared" si="0"/>
        <v>0</v>
      </c>
      <c r="V16" s="17">
        <f t="shared" si="0"/>
        <v>0</v>
      </c>
      <c r="W16" s="17">
        <f t="shared" si="0"/>
        <v>0</v>
      </c>
      <c r="X16" s="17">
        <f t="shared" si="0"/>
        <v>10</v>
      </c>
      <c r="Y16" s="17">
        <f t="shared" si="0"/>
        <v>0</v>
      </c>
      <c r="Z16" s="17">
        <f t="shared" si="0"/>
        <v>0</v>
      </c>
      <c r="AA16" s="17">
        <f t="shared" si="0"/>
        <v>0</v>
      </c>
      <c r="AB16" s="17">
        <f t="shared" si="0"/>
        <v>0</v>
      </c>
      <c r="AC16" s="17">
        <f t="shared" si="0"/>
        <v>8</v>
      </c>
      <c r="AD16" s="17">
        <f t="shared" si="0"/>
        <v>0</v>
      </c>
      <c r="AE16" s="17">
        <f t="shared" si="0"/>
        <v>0</v>
      </c>
      <c r="AF16" s="17">
        <f t="shared" si="0"/>
        <v>0</v>
      </c>
      <c r="AG16" s="17">
        <f t="shared" si="0"/>
        <v>0</v>
      </c>
      <c r="AH16" s="17">
        <f t="shared" si="0"/>
        <v>0</v>
      </c>
      <c r="AI16" s="17">
        <f t="shared" si="0"/>
        <v>0</v>
      </c>
      <c r="AJ16" s="17">
        <f t="shared" si="0"/>
        <v>0</v>
      </c>
      <c r="AK16" s="17">
        <f t="shared" si="0"/>
        <v>5</v>
      </c>
      <c r="AL16" s="17">
        <f t="shared" si="0"/>
        <v>0</v>
      </c>
      <c r="AM16" s="17">
        <f t="shared" si="0"/>
        <v>0</v>
      </c>
      <c r="AN16" s="17">
        <f t="shared" si="0"/>
        <v>49</v>
      </c>
      <c r="AO16" s="17">
        <f t="shared" si="0"/>
        <v>0</v>
      </c>
      <c r="AP16" s="17">
        <f t="shared" si="0"/>
        <v>0</v>
      </c>
      <c r="AQ16" s="17">
        <f t="shared" si="0"/>
        <v>0</v>
      </c>
      <c r="AR16" s="17">
        <f t="shared" si="0"/>
        <v>0</v>
      </c>
      <c r="AS16" s="17">
        <f t="shared" si="0"/>
        <v>0</v>
      </c>
      <c r="AT16" s="17">
        <f t="shared" si="0"/>
        <v>0</v>
      </c>
      <c r="AU16" s="17">
        <f t="shared" si="0"/>
        <v>0</v>
      </c>
      <c r="AV16" s="17">
        <f t="shared" si="0"/>
        <v>0</v>
      </c>
      <c r="AW16" s="17">
        <f t="shared" si="0"/>
        <v>0</v>
      </c>
      <c r="AX16" s="17">
        <f t="shared" si="0"/>
        <v>7</v>
      </c>
      <c r="AY16" s="17">
        <f t="shared" si="0"/>
        <v>0</v>
      </c>
      <c r="AZ16" s="17">
        <f t="shared" si="0"/>
        <v>0</v>
      </c>
      <c r="BA16" s="17">
        <f t="shared" si="0"/>
        <v>116</v>
      </c>
      <c r="BB16" s="17">
        <f t="shared" si="0"/>
        <v>0</v>
      </c>
      <c r="BC16" s="17">
        <f t="shared" si="0"/>
        <v>0</v>
      </c>
      <c r="BD16" s="17">
        <f t="shared" si="0"/>
        <v>0</v>
      </c>
      <c r="BE16" s="17">
        <f t="shared" si="0"/>
        <v>0</v>
      </c>
      <c r="BF16" s="17">
        <f t="shared" si="0"/>
        <v>0</v>
      </c>
      <c r="BG16" s="17">
        <f t="shared" si="0"/>
        <v>0</v>
      </c>
      <c r="BH16" s="17">
        <f t="shared" si="0"/>
        <v>0</v>
      </c>
      <c r="BI16" s="17">
        <f t="shared" si="0"/>
        <v>0</v>
      </c>
      <c r="BJ16" s="17">
        <f t="shared" si="0"/>
        <v>40</v>
      </c>
      <c r="BK16" s="17">
        <f t="shared" si="0"/>
        <v>15</v>
      </c>
      <c r="BL16" s="17">
        <f t="shared" si="0"/>
        <v>70</v>
      </c>
      <c r="BM16" s="17">
        <f t="shared" si="0"/>
        <v>0</v>
      </c>
      <c r="BN16" s="17">
        <f t="shared" si="0"/>
        <v>0</v>
      </c>
      <c r="BO16" s="17">
        <f t="shared" si="0"/>
        <v>0</v>
      </c>
      <c r="BP16" s="17">
        <f t="shared" si="0"/>
        <v>0</v>
      </c>
      <c r="BQ16" s="17">
        <f t="shared" si="0"/>
        <v>0</v>
      </c>
      <c r="BR16" s="17">
        <f t="shared" si="0"/>
        <v>100</v>
      </c>
      <c r="BS16" s="17">
        <f t="shared" si="0"/>
        <v>0</v>
      </c>
      <c r="BT16" s="17">
        <f t="shared" si="0"/>
        <v>0</v>
      </c>
      <c r="BU16" s="17">
        <f t="shared" si="0"/>
        <v>0</v>
      </c>
      <c r="BV16" s="17">
        <f t="shared" si="0"/>
        <v>20</v>
      </c>
      <c r="BW16" s="17">
        <f t="shared" si="0"/>
        <v>0</v>
      </c>
      <c r="BX16" s="17">
        <f t="shared" si="0"/>
        <v>60</v>
      </c>
      <c r="BY16" s="18">
        <f t="shared" si="0"/>
        <v>0</v>
      </c>
      <c r="BZ16" s="18">
        <f t="shared" si="0"/>
        <v>0</v>
      </c>
      <c r="CA16" s="1"/>
    </row>
    <row r="17" spans="1:79" ht="15" hidden="1" customHeight="1" x14ac:dyDescent="0.25">
      <c r="A17" s="138" t="s">
        <v>87</v>
      </c>
      <c r="B17" s="137"/>
      <c r="C17" s="17">
        <f>C18</f>
        <v>57</v>
      </c>
      <c r="D17" s="17">
        <f t="shared" ref="D17:BZ17" si="1">C17</f>
        <v>57</v>
      </c>
      <c r="E17" s="17">
        <f t="shared" si="1"/>
        <v>57</v>
      </c>
      <c r="F17" s="17">
        <f t="shared" si="1"/>
        <v>57</v>
      </c>
      <c r="G17" s="17">
        <f t="shared" si="1"/>
        <v>57</v>
      </c>
      <c r="H17" s="17">
        <f t="shared" si="1"/>
        <v>57</v>
      </c>
      <c r="I17" s="17">
        <f t="shared" si="1"/>
        <v>57</v>
      </c>
      <c r="J17" s="17">
        <f t="shared" si="1"/>
        <v>57</v>
      </c>
      <c r="K17" s="17">
        <f t="shared" si="1"/>
        <v>57</v>
      </c>
      <c r="L17" s="17">
        <f t="shared" si="1"/>
        <v>57</v>
      </c>
      <c r="M17" s="17">
        <f t="shared" si="1"/>
        <v>57</v>
      </c>
      <c r="N17" s="17">
        <f t="shared" si="1"/>
        <v>57</v>
      </c>
      <c r="O17" s="17">
        <f t="shared" si="1"/>
        <v>57</v>
      </c>
      <c r="P17" s="17">
        <f t="shared" si="1"/>
        <v>57</v>
      </c>
      <c r="Q17" s="17">
        <f t="shared" si="1"/>
        <v>57</v>
      </c>
      <c r="R17" s="17">
        <f t="shared" si="1"/>
        <v>57</v>
      </c>
      <c r="S17" s="17">
        <f t="shared" si="1"/>
        <v>57</v>
      </c>
      <c r="T17" s="17">
        <f t="shared" si="1"/>
        <v>57</v>
      </c>
      <c r="U17" s="17">
        <f t="shared" si="1"/>
        <v>57</v>
      </c>
      <c r="V17" s="17">
        <f t="shared" si="1"/>
        <v>57</v>
      </c>
      <c r="W17" s="17">
        <f t="shared" si="1"/>
        <v>57</v>
      </c>
      <c r="X17" s="17">
        <f t="shared" si="1"/>
        <v>57</v>
      </c>
      <c r="Y17" s="17">
        <f t="shared" si="1"/>
        <v>57</v>
      </c>
      <c r="Z17" s="17">
        <f t="shared" si="1"/>
        <v>57</v>
      </c>
      <c r="AA17" s="17">
        <f t="shared" si="1"/>
        <v>57</v>
      </c>
      <c r="AB17" s="17">
        <f t="shared" si="1"/>
        <v>57</v>
      </c>
      <c r="AC17" s="17">
        <f t="shared" si="1"/>
        <v>57</v>
      </c>
      <c r="AD17" s="17">
        <f t="shared" si="1"/>
        <v>57</v>
      </c>
      <c r="AE17" s="17">
        <f t="shared" si="1"/>
        <v>57</v>
      </c>
      <c r="AF17" s="17">
        <f t="shared" si="1"/>
        <v>57</v>
      </c>
      <c r="AG17" s="17">
        <f t="shared" si="1"/>
        <v>57</v>
      </c>
      <c r="AH17" s="17">
        <f t="shared" si="1"/>
        <v>57</v>
      </c>
      <c r="AI17" s="17">
        <f t="shared" si="1"/>
        <v>57</v>
      </c>
      <c r="AJ17" s="17">
        <f t="shared" si="1"/>
        <v>57</v>
      </c>
      <c r="AK17" s="17">
        <f t="shared" si="1"/>
        <v>57</v>
      </c>
      <c r="AL17" s="17">
        <f t="shared" si="1"/>
        <v>57</v>
      </c>
      <c r="AM17" s="17">
        <f t="shared" si="1"/>
        <v>57</v>
      </c>
      <c r="AN17" s="17">
        <f t="shared" si="1"/>
        <v>57</v>
      </c>
      <c r="AO17" s="17">
        <f t="shared" si="1"/>
        <v>57</v>
      </c>
      <c r="AP17" s="17">
        <f t="shared" si="1"/>
        <v>57</v>
      </c>
      <c r="AQ17" s="17">
        <f t="shared" si="1"/>
        <v>57</v>
      </c>
      <c r="AR17" s="17">
        <f t="shared" si="1"/>
        <v>57</v>
      </c>
      <c r="AS17" s="17">
        <f t="shared" si="1"/>
        <v>57</v>
      </c>
      <c r="AT17" s="17">
        <f t="shared" si="1"/>
        <v>57</v>
      </c>
      <c r="AU17" s="17">
        <f t="shared" si="1"/>
        <v>57</v>
      </c>
      <c r="AV17" s="17">
        <f t="shared" si="1"/>
        <v>57</v>
      </c>
      <c r="AW17" s="17">
        <f t="shared" si="1"/>
        <v>57</v>
      </c>
      <c r="AX17" s="17">
        <f t="shared" si="1"/>
        <v>57</v>
      </c>
      <c r="AY17" s="17">
        <f t="shared" si="1"/>
        <v>57</v>
      </c>
      <c r="AZ17" s="17">
        <f t="shared" si="1"/>
        <v>57</v>
      </c>
      <c r="BA17" s="17">
        <f t="shared" si="1"/>
        <v>57</v>
      </c>
      <c r="BB17" s="17">
        <f t="shared" si="1"/>
        <v>57</v>
      </c>
      <c r="BC17" s="17">
        <f t="shared" si="1"/>
        <v>57</v>
      </c>
      <c r="BD17" s="17">
        <f t="shared" si="1"/>
        <v>57</v>
      </c>
      <c r="BE17" s="17">
        <f t="shared" si="1"/>
        <v>57</v>
      </c>
      <c r="BF17" s="17">
        <f t="shared" si="1"/>
        <v>57</v>
      </c>
      <c r="BG17" s="17">
        <f t="shared" si="1"/>
        <v>57</v>
      </c>
      <c r="BH17" s="17">
        <f t="shared" si="1"/>
        <v>57</v>
      </c>
      <c r="BI17" s="17">
        <f t="shared" si="1"/>
        <v>57</v>
      </c>
      <c r="BJ17" s="17">
        <f t="shared" si="1"/>
        <v>57</v>
      </c>
      <c r="BK17" s="17">
        <f t="shared" si="1"/>
        <v>57</v>
      </c>
      <c r="BL17" s="17">
        <f t="shared" si="1"/>
        <v>57</v>
      </c>
      <c r="BM17" s="17">
        <f t="shared" si="1"/>
        <v>57</v>
      </c>
      <c r="BN17" s="17">
        <f t="shared" si="1"/>
        <v>57</v>
      </c>
      <c r="BO17" s="17">
        <f t="shared" si="1"/>
        <v>57</v>
      </c>
      <c r="BP17" s="17">
        <f t="shared" si="1"/>
        <v>57</v>
      </c>
      <c r="BQ17" s="17">
        <f t="shared" si="1"/>
        <v>57</v>
      </c>
      <c r="BR17" s="17">
        <f t="shared" si="1"/>
        <v>57</v>
      </c>
      <c r="BS17" s="17">
        <f t="shared" si="1"/>
        <v>57</v>
      </c>
      <c r="BT17" s="17">
        <f t="shared" si="1"/>
        <v>57</v>
      </c>
      <c r="BU17" s="17">
        <f t="shared" si="1"/>
        <v>57</v>
      </c>
      <c r="BV17" s="17">
        <f t="shared" si="1"/>
        <v>57</v>
      </c>
      <c r="BW17" s="17">
        <f t="shared" si="1"/>
        <v>57</v>
      </c>
      <c r="BX17" s="17">
        <f t="shared" si="1"/>
        <v>57</v>
      </c>
      <c r="BY17" s="21">
        <f t="shared" si="1"/>
        <v>57</v>
      </c>
      <c r="BZ17" s="21">
        <f t="shared" si="1"/>
        <v>57</v>
      </c>
      <c r="CA17" s="1"/>
    </row>
    <row r="18" spans="1:79" ht="19.5" x14ac:dyDescent="0.3">
      <c r="A18" s="139" t="s">
        <v>87</v>
      </c>
      <c r="B18" s="137"/>
      <c r="C18" s="98">
        <v>57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8"/>
      <c r="BZ18" s="18"/>
      <c r="CA18" s="1"/>
    </row>
    <row r="19" spans="1:79" x14ac:dyDescent="0.25">
      <c r="A19" s="139" t="s">
        <v>88</v>
      </c>
      <c r="B19" s="137"/>
      <c r="C19" s="23"/>
      <c r="D19" s="24">
        <f>D16*D17/1000</f>
        <v>0</v>
      </c>
      <c r="E19" s="24">
        <f t="shared" ref="E19:F19" si="2">E16*E17</f>
        <v>0</v>
      </c>
      <c r="F19" s="24">
        <f t="shared" si="2"/>
        <v>0</v>
      </c>
      <c r="G19" s="25">
        <f t="shared" ref="G19:R19" si="3">G16*G17/1000</f>
        <v>0</v>
      </c>
      <c r="H19" s="25">
        <f t="shared" si="3"/>
        <v>0</v>
      </c>
      <c r="I19" s="25">
        <f t="shared" si="3"/>
        <v>0</v>
      </c>
      <c r="J19" s="25">
        <f t="shared" si="3"/>
        <v>0</v>
      </c>
      <c r="K19" s="25">
        <f t="shared" si="3"/>
        <v>0</v>
      </c>
      <c r="L19" s="26">
        <f t="shared" si="3"/>
        <v>0.67259999999999998</v>
      </c>
      <c r="M19" s="26">
        <f t="shared" si="3"/>
        <v>0.19950000000000001</v>
      </c>
      <c r="N19" s="26">
        <f t="shared" si="3"/>
        <v>0.3135</v>
      </c>
      <c r="O19" s="26">
        <f t="shared" si="3"/>
        <v>0.74099999999999999</v>
      </c>
      <c r="P19" s="26">
        <f t="shared" si="3"/>
        <v>0</v>
      </c>
      <c r="Q19" s="26">
        <f t="shared" si="3"/>
        <v>0</v>
      </c>
      <c r="R19" s="26">
        <f t="shared" si="3"/>
        <v>0</v>
      </c>
      <c r="S19" s="26">
        <f>S16*S17</f>
        <v>57</v>
      </c>
      <c r="T19" s="26">
        <f t="shared" ref="T19:BZ19" si="4">T16*T17/1000</f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0.56999999999999995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0.45600000000000002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si="4"/>
        <v>0</v>
      </c>
      <c r="AJ19" s="26">
        <f t="shared" si="4"/>
        <v>0</v>
      </c>
      <c r="AK19" s="26">
        <f t="shared" si="4"/>
        <v>0.28499999999999998</v>
      </c>
      <c r="AL19" s="26">
        <f t="shared" si="4"/>
        <v>0</v>
      </c>
      <c r="AM19" s="26">
        <f t="shared" si="4"/>
        <v>0</v>
      </c>
      <c r="AN19" s="26">
        <f t="shared" si="4"/>
        <v>2.7930000000000001</v>
      </c>
      <c r="AO19" s="26">
        <f t="shared" si="4"/>
        <v>0</v>
      </c>
      <c r="AP19" s="26">
        <f t="shared" si="4"/>
        <v>0</v>
      </c>
      <c r="AQ19" s="26">
        <f t="shared" si="4"/>
        <v>0</v>
      </c>
      <c r="AR19" s="26">
        <f t="shared" si="4"/>
        <v>0</v>
      </c>
      <c r="AS19" s="26">
        <f t="shared" si="4"/>
        <v>0</v>
      </c>
      <c r="AT19" s="26">
        <f t="shared" si="4"/>
        <v>0</v>
      </c>
      <c r="AU19" s="26">
        <f t="shared" si="4"/>
        <v>0</v>
      </c>
      <c r="AV19" s="26">
        <f t="shared" si="4"/>
        <v>0</v>
      </c>
      <c r="AW19" s="26">
        <f t="shared" si="4"/>
        <v>0</v>
      </c>
      <c r="AX19" s="26">
        <f t="shared" si="4"/>
        <v>0.39900000000000002</v>
      </c>
      <c r="AY19" s="26">
        <f t="shared" si="4"/>
        <v>0</v>
      </c>
      <c r="AZ19" s="26">
        <f t="shared" si="4"/>
        <v>0</v>
      </c>
      <c r="BA19" s="26">
        <f t="shared" si="4"/>
        <v>6.6120000000000001</v>
      </c>
      <c r="BB19" s="26">
        <f t="shared" si="4"/>
        <v>0</v>
      </c>
      <c r="BC19" s="26">
        <f t="shared" si="4"/>
        <v>0</v>
      </c>
      <c r="BD19" s="26">
        <f t="shared" si="4"/>
        <v>0</v>
      </c>
      <c r="BE19" s="26">
        <f t="shared" si="4"/>
        <v>0</v>
      </c>
      <c r="BF19" s="26">
        <f t="shared" si="4"/>
        <v>0</v>
      </c>
      <c r="BG19" s="26">
        <f t="shared" si="4"/>
        <v>0</v>
      </c>
      <c r="BH19" s="26">
        <f t="shared" si="4"/>
        <v>0</v>
      </c>
      <c r="BI19" s="26">
        <f t="shared" si="4"/>
        <v>0</v>
      </c>
      <c r="BJ19" s="26">
        <f t="shared" si="4"/>
        <v>2.2799999999999998</v>
      </c>
      <c r="BK19" s="26">
        <f t="shared" si="4"/>
        <v>0.85499999999999998</v>
      </c>
      <c r="BL19" s="26">
        <f t="shared" si="4"/>
        <v>3.99</v>
      </c>
      <c r="BM19" s="26">
        <f t="shared" si="4"/>
        <v>0</v>
      </c>
      <c r="BN19" s="26">
        <f t="shared" si="4"/>
        <v>0</v>
      </c>
      <c r="BO19" s="26">
        <f t="shared" si="4"/>
        <v>0</v>
      </c>
      <c r="BP19" s="26">
        <f t="shared" si="4"/>
        <v>0</v>
      </c>
      <c r="BQ19" s="26">
        <f t="shared" si="4"/>
        <v>0</v>
      </c>
      <c r="BR19" s="26">
        <f t="shared" si="4"/>
        <v>5.7</v>
      </c>
      <c r="BS19" s="26">
        <f t="shared" si="4"/>
        <v>0</v>
      </c>
      <c r="BT19" s="26">
        <f t="shared" si="4"/>
        <v>0</v>
      </c>
      <c r="BU19" s="26">
        <f t="shared" si="4"/>
        <v>0</v>
      </c>
      <c r="BV19" s="26">
        <f t="shared" si="4"/>
        <v>1.1399999999999999</v>
      </c>
      <c r="BW19" s="26">
        <f t="shared" si="4"/>
        <v>0</v>
      </c>
      <c r="BX19" s="26">
        <f t="shared" si="4"/>
        <v>3.42</v>
      </c>
      <c r="BY19" s="24">
        <f t="shared" si="4"/>
        <v>0</v>
      </c>
      <c r="BZ19" s="24">
        <f t="shared" si="4"/>
        <v>0</v>
      </c>
      <c r="CA19" s="1"/>
    </row>
    <row r="20" spans="1:79" x14ac:dyDescent="0.25">
      <c r="A20" s="139" t="s">
        <v>74</v>
      </c>
      <c r="B20" s="137"/>
      <c r="C20" s="23"/>
      <c r="D20" s="27">
        <f>ССЫЛКИ!B3</f>
        <v>85</v>
      </c>
      <c r="E20" s="27">
        <f>ССЫЛКИ!C3</f>
        <v>21</v>
      </c>
      <c r="F20" s="27">
        <f>ССЫЛКИ!D3</f>
        <v>21</v>
      </c>
      <c r="G20" s="27">
        <f>ССЫЛКИ!E3</f>
        <v>6</v>
      </c>
      <c r="H20" s="27">
        <f>ССЫЛКИ!F3</f>
        <v>400</v>
      </c>
      <c r="I20" s="27">
        <f>ССЫЛКИ!G3</f>
        <v>140</v>
      </c>
      <c r="J20" s="27">
        <f>ССЫЛКИ!H3</f>
        <v>85</v>
      </c>
      <c r="K20" s="27">
        <f>ССЫЛКИ!I3</f>
        <v>21</v>
      </c>
      <c r="L20" s="27">
        <f>ССЫЛКИ!J3</f>
        <v>140</v>
      </c>
      <c r="M20" s="27">
        <f>ССЫЛКИ!K3</f>
        <v>50</v>
      </c>
      <c r="N20" s="27">
        <f>ССЫЛКИ!L3</f>
        <v>10</v>
      </c>
      <c r="O20" s="27">
        <f>ССЫЛКИ!M3</f>
        <v>240</v>
      </c>
      <c r="P20" s="27">
        <f>ССЫЛКИ!N3</f>
        <v>550</v>
      </c>
      <c r="Q20" s="27">
        <f>ССЫЛКИ!O3</f>
        <v>6</v>
      </c>
      <c r="R20" s="27">
        <f>ССЫЛКИ!P3</f>
        <v>157</v>
      </c>
      <c r="S20" s="27">
        <f>ССЫЛКИ!Q3</f>
        <v>10</v>
      </c>
      <c r="T20" s="27">
        <f>ССЫЛКИ!R3</f>
        <v>140</v>
      </c>
      <c r="U20" s="27">
        <f>ССЫЛКИ!S3</f>
        <v>100</v>
      </c>
      <c r="V20" s="27">
        <f>ССЫЛКИ!T3</f>
        <v>120</v>
      </c>
      <c r="W20" s="27">
        <f>ССЫЛКИ!U3</f>
        <v>120</v>
      </c>
      <c r="X20" s="27">
        <f>ССЫЛКИ!V3</f>
        <v>80</v>
      </c>
      <c r="Y20" s="27">
        <f>ССЫЛКИ!W3</f>
        <v>30</v>
      </c>
      <c r="Z20" s="27">
        <f>ССЫЛКИ!X3</f>
        <v>55</v>
      </c>
      <c r="AA20" s="27">
        <f>ССЫЛКИ!Y3</f>
        <v>60</v>
      </c>
      <c r="AB20" s="27">
        <f>ССЫЛКИ!Z3</f>
        <v>70</v>
      </c>
      <c r="AC20" s="27">
        <f>ССЫЛКИ!AA3</f>
        <v>165</v>
      </c>
      <c r="AD20" s="27">
        <f>ССЫЛКИ!AB3</f>
        <v>180</v>
      </c>
      <c r="AE20" s="27">
        <f>ССЫЛКИ!AC3</f>
        <v>260</v>
      </c>
      <c r="AF20" s="27">
        <f>ССЫЛКИ!AD3</f>
        <v>55</v>
      </c>
      <c r="AG20" s="27">
        <f>ССЫЛКИ!AE3</f>
        <v>90</v>
      </c>
      <c r="AH20" s="27">
        <f>ССЫЛКИ!AF3</f>
        <v>45</v>
      </c>
      <c r="AI20" s="27">
        <f>ССЫЛКИ!AG3</f>
        <v>45</v>
      </c>
      <c r="AJ20" s="27">
        <f>ССЫЛКИ!AH3</f>
        <v>52</v>
      </c>
      <c r="AK20" s="27">
        <f>ССЫЛКИ!AI3</f>
        <v>50</v>
      </c>
      <c r="AL20" s="27">
        <f>ССЫЛКИ!AJ3</f>
        <v>55</v>
      </c>
      <c r="AM20" s="27">
        <f>ССЫЛКИ!AK3</f>
        <v>60</v>
      </c>
      <c r="AN20" s="27">
        <f>ССЫЛКИ!AL3</f>
        <v>60</v>
      </c>
      <c r="AO20" s="27">
        <f>ССЫЛКИ!AM3</f>
        <v>50</v>
      </c>
      <c r="AP20" s="27">
        <f>ССЫЛКИ!AN3</f>
        <v>110</v>
      </c>
      <c r="AQ20" s="27">
        <f>ССЫЛКИ!AO3</f>
        <v>170</v>
      </c>
      <c r="AR20" s="27">
        <f>ССЫЛКИ!AP3</f>
        <v>200</v>
      </c>
      <c r="AS20" s="27">
        <f>ССЫЛКИ!AQ3</f>
        <v>80</v>
      </c>
      <c r="AT20" s="27">
        <f>ССЫЛКИ!AR3</f>
        <v>600</v>
      </c>
      <c r="AU20" s="27">
        <f>ССЫЛКИ!AS3</f>
        <v>60</v>
      </c>
      <c r="AV20" s="27">
        <f>ССЫЛКИ!AT3</f>
        <v>75</v>
      </c>
      <c r="AW20" s="27">
        <f>ССЫЛКИ!AU3</f>
        <v>155</v>
      </c>
      <c r="AX20" s="27">
        <f>ССЫЛКИ!AV3</f>
        <v>274</v>
      </c>
      <c r="AY20" s="27">
        <f>ССЫЛКИ!AW3</f>
        <v>450</v>
      </c>
      <c r="AZ20" s="27">
        <f>ССЫЛКИ!AX3</f>
        <v>325</v>
      </c>
      <c r="BA20" s="27">
        <f>ССЫЛКИ!AY3</f>
        <v>180</v>
      </c>
      <c r="BB20" s="27">
        <f>ССЫЛКИ!AZ3</f>
        <v>320</v>
      </c>
      <c r="BC20" s="27">
        <f>ССЫЛКИ!BA3</f>
        <v>350</v>
      </c>
      <c r="BD20" s="27">
        <f>ССЫЛКИ!BB3</f>
        <v>300</v>
      </c>
      <c r="BE20" s="27">
        <f>ССЫЛКИ!BC3</f>
        <v>120</v>
      </c>
      <c r="BF20" s="27">
        <f>ССЫЛКИ!BD3</f>
        <v>220</v>
      </c>
      <c r="BG20" s="27">
        <f>ССЫЛКИ!BE3</f>
        <v>20</v>
      </c>
      <c r="BH20" s="27">
        <f>ССЫЛКИ!BF3</f>
        <v>21</v>
      </c>
      <c r="BI20" s="27">
        <f>ССЫЛКИ!BG3</f>
        <v>21</v>
      </c>
      <c r="BJ20" s="27">
        <f>ССЫЛКИ!BH3</f>
        <v>35</v>
      </c>
      <c r="BK20" s="27">
        <f>ССЫЛКИ!BI3</f>
        <v>22</v>
      </c>
      <c r="BL20" s="27">
        <f>ССЫЛКИ!BJ3</f>
        <v>28</v>
      </c>
      <c r="BM20" s="27">
        <f>ССЫЛКИ!BK3</f>
        <v>50</v>
      </c>
      <c r="BN20" s="27">
        <f>ССЫЛКИ!BL3</f>
        <v>40</v>
      </c>
      <c r="BO20" s="27">
        <f>ССЫЛКИ!BM3</f>
        <v>30</v>
      </c>
      <c r="BP20" s="27">
        <f>ССЫЛКИ!BN3</f>
        <v>175</v>
      </c>
      <c r="BQ20" s="27">
        <f>ССЫЛКИ!BO3</f>
        <v>160</v>
      </c>
      <c r="BR20" s="27">
        <f>ССЫЛКИ!BP3</f>
        <v>100</v>
      </c>
      <c r="BS20" s="27">
        <f>ССЫЛКИ!BQ3</f>
        <v>120</v>
      </c>
      <c r="BT20" s="27">
        <f>ССЫЛКИ!BR3</f>
        <v>160</v>
      </c>
      <c r="BU20" s="27">
        <f>ССЫЛКИ!BS3</f>
        <v>100</v>
      </c>
      <c r="BV20" s="27">
        <f>ССЫЛКИ!BT3</f>
        <v>90</v>
      </c>
      <c r="BW20" s="27">
        <f>ССЫЛКИ!BU3</f>
        <v>0</v>
      </c>
      <c r="BX20" s="27">
        <f>ССЫЛКИ!BV3</f>
        <v>40</v>
      </c>
      <c r="BY20" s="27">
        <f>ССЫЛКИ!BW3</f>
        <v>210</v>
      </c>
      <c r="BZ20" s="27">
        <f>ССЫЛКИ!BX3</f>
        <v>8</v>
      </c>
      <c r="CA20" s="1"/>
    </row>
    <row r="21" spans="1:79" ht="15.75" customHeight="1" x14ac:dyDescent="0.25">
      <c r="A21" s="139" t="s">
        <v>89</v>
      </c>
      <c r="B21" s="137"/>
      <c r="C21" s="28">
        <f>SUM(D21:BZ21)</f>
        <v>3477.0000000000005</v>
      </c>
      <c r="D21" s="29">
        <f t="shared" ref="D21:BZ21" si="5">D19*D20</f>
        <v>0</v>
      </c>
      <c r="E21" s="29">
        <f t="shared" si="5"/>
        <v>0</v>
      </c>
      <c r="F21" s="29">
        <f t="shared" si="5"/>
        <v>0</v>
      </c>
      <c r="G21" s="30">
        <f t="shared" si="5"/>
        <v>0</v>
      </c>
      <c r="H21" s="30">
        <f t="shared" si="5"/>
        <v>0</v>
      </c>
      <c r="I21" s="30">
        <f t="shared" si="5"/>
        <v>0</v>
      </c>
      <c r="J21" s="30">
        <f t="shared" si="5"/>
        <v>0</v>
      </c>
      <c r="K21" s="30">
        <f t="shared" si="5"/>
        <v>0</v>
      </c>
      <c r="L21" s="26">
        <f t="shared" si="5"/>
        <v>94.164000000000001</v>
      </c>
      <c r="M21" s="26">
        <f t="shared" si="5"/>
        <v>9.9750000000000014</v>
      </c>
      <c r="N21" s="26">
        <f t="shared" si="5"/>
        <v>3.1349999999999998</v>
      </c>
      <c r="O21" s="26">
        <f t="shared" si="5"/>
        <v>177.84</v>
      </c>
      <c r="P21" s="26">
        <f t="shared" si="5"/>
        <v>0</v>
      </c>
      <c r="Q21" s="26">
        <f t="shared" si="5"/>
        <v>0</v>
      </c>
      <c r="R21" s="26">
        <f t="shared" si="5"/>
        <v>0</v>
      </c>
      <c r="S21" s="26">
        <f t="shared" si="5"/>
        <v>570</v>
      </c>
      <c r="T21" s="26">
        <f t="shared" si="5"/>
        <v>0</v>
      </c>
      <c r="U21" s="26">
        <f t="shared" si="5"/>
        <v>0</v>
      </c>
      <c r="V21" s="26">
        <f t="shared" si="5"/>
        <v>0</v>
      </c>
      <c r="W21" s="26">
        <f t="shared" si="5"/>
        <v>0</v>
      </c>
      <c r="X21" s="26">
        <f t="shared" si="5"/>
        <v>45.599999999999994</v>
      </c>
      <c r="Y21" s="26">
        <f t="shared" si="5"/>
        <v>0</v>
      </c>
      <c r="Z21" s="26">
        <f t="shared" si="5"/>
        <v>0</v>
      </c>
      <c r="AA21" s="26">
        <f t="shared" si="5"/>
        <v>0</v>
      </c>
      <c r="AB21" s="26">
        <f t="shared" si="5"/>
        <v>0</v>
      </c>
      <c r="AC21" s="26">
        <f t="shared" si="5"/>
        <v>75.240000000000009</v>
      </c>
      <c r="AD21" s="26">
        <f t="shared" si="5"/>
        <v>0</v>
      </c>
      <c r="AE21" s="26">
        <f t="shared" si="5"/>
        <v>0</v>
      </c>
      <c r="AF21" s="26">
        <f t="shared" si="5"/>
        <v>0</v>
      </c>
      <c r="AG21" s="26">
        <f t="shared" si="5"/>
        <v>0</v>
      </c>
      <c r="AH21" s="26">
        <f t="shared" si="5"/>
        <v>0</v>
      </c>
      <c r="AI21" s="26">
        <f t="shared" si="5"/>
        <v>0</v>
      </c>
      <c r="AJ21" s="26">
        <f t="shared" si="5"/>
        <v>0</v>
      </c>
      <c r="AK21" s="26">
        <f t="shared" si="5"/>
        <v>14.249999999999998</v>
      </c>
      <c r="AL21" s="26">
        <f t="shared" si="5"/>
        <v>0</v>
      </c>
      <c r="AM21" s="26">
        <f t="shared" si="5"/>
        <v>0</v>
      </c>
      <c r="AN21" s="26">
        <f t="shared" si="5"/>
        <v>167.58</v>
      </c>
      <c r="AO21" s="26">
        <f t="shared" si="5"/>
        <v>0</v>
      </c>
      <c r="AP21" s="26">
        <f t="shared" si="5"/>
        <v>0</v>
      </c>
      <c r="AQ21" s="26">
        <f t="shared" si="5"/>
        <v>0</v>
      </c>
      <c r="AR21" s="26">
        <f t="shared" si="5"/>
        <v>0</v>
      </c>
      <c r="AS21" s="26">
        <f t="shared" si="5"/>
        <v>0</v>
      </c>
      <c r="AT21" s="26">
        <f t="shared" si="5"/>
        <v>0</v>
      </c>
      <c r="AU21" s="26">
        <f t="shared" si="5"/>
        <v>0</v>
      </c>
      <c r="AV21" s="26">
        <f t="shared" si="5"/>
        <v>0</v>
      </c>
      <c r="AW21" s="26">
        <f t="shared" si="5"/>
        <v>0</v>
      </c>
      <c r="AX21" s="26">
        <f t="shared" si="5"/>
        <v>109.32600000000001</v>
      </c>
      <c r="AY21" s="26">
        <f t="shared" si="5"/>
        <v>0</v>
      </c>
      <c r="AZ21" s="26">
        <f t="shared" si="5"/>
        <v>0</v>
      </c>
      <c r="BA21" s="26">
        <f t="shared" si="5"/>
        <v>1190.1600000000001</v>
      </c>
      <c r="BB21" s="26">
        <f t="shared" si="5"/>
        <v>0</v>
      </c>
      <c r="BC21" s="26">
        <f t="shared" si="5"/>
        <v>0</v>
      </c>
      <c r="BD21" s="26">
        <f t="shared" si="5"/>
        <v>0</v>
      </c>
      <c r="BE21" s="26">
        <f t="shared" si="5"/>
        <v>0</v>
      </c>
      <c r="BF21" s="26">
        <f t="shared" si="5"/>
        <v>0</v>
      </c>
      <c r="BG21" s="26">
        <f t="shared" si="5"/>
        <v>0</v>
      </c>
      <c r="BH21" s="26">
        <f t="shared" si="5"/>
        <v>0</v>
      </c>
      <c r="BI21" s="26">
        <f t="shared" si="5"/>
        <v>0</v>
      </c>
      <c r="BJ21" s="26">
        <f t="shared" si="5"/>
        <v>79.8</v>
      </c>
      <c r="BK21" s="26">
        <f t="shared" si="5"/>
        <v>18.809999999999999</v>
      </c>
      <c r="BL21" s="26">
        <f t="shared" si="5"/>
        <v>111.72</v>
      </c>
      <c r="BM21" s="26">
        <f t="shared" si="5"/>
        <v>0</v>
      </c>
      <c r="BN21" s="26">
        <f t="shared" si="5"/>
        <v>0</v>
      </c>
      <c r="BO21" s="26">
        <f t="shared" si="5"/>
        <v>0</v>
      </c>
      <c r="BP21" s="26">
        <f t="shared" si="5"/>
        <v>0</v>
      </c>
      <c r="BQ21" s="26">
        <f t="shared" si="5"/>
        <v>0</v>
      </c>
      <c r="BR21" s="26">
        <f t="shared" si="5"/>
        <v>570</v>
      </c>
      <c r="BS21" s="26">
        <f t="shared" si="5"/>
        <v>0</v>
      </c>
      <c r="BT21" s="26">
        <f t="shared" si="5"/>
        <v>0</v>
      </c>
      <c r="BU21" s="26">
        <f t="shared" si="5"/>
        <v>0</v>
      </c>
      <c r="BV21" s="26">
        <f t="shared" si="5"/>
        <v>102.6</v>
      </c>
      <c r="BW21" s="26">
        <f t="shared" si="5"/>
        <v>0</v>
      </c>
      <c r="BX21" s="26">
        <f t="shared" si="5"/>
        <v>136.80000000000001</v>
      </c>
      <c r="BY21" s="29">
        <f t="shared" si="5"/>
        <v>0</v>
      </c>
      <c r="BZ21" s="29">
        <f t="shared" si="5"/>
        <v>0</v>
      </c>
      <c r="CA21" s="1"/>
    </row>
    <row r="22" spans="1:79" ht="15.75" customHeight="1" x14ac:dyDescent="0.25">
      <c r="A22" s="139" t="s">
        <v>90</v>
      </c>
      <c r="B22" s="137"/>
      <c r="C22" s="31">
        <f>C21/C18</f>
        <v>61.000000000000007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 x14ac:dyDescent="0.25">
      <c r="A24" s="1"/>
      <c r="B24" s="32" t="s">
        <v>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 x14ac:dyDescent="0.25">
      <c r="A26" s="1"/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2">
    <mergeCell ref="A18:B18"/>
    <mergeCell ref="A19:B19"/>
    <mergeCell ref="A20:B20"/>
    <mergeCell ref="A21:B21"/>
    <mergeCell ref="A22:B22"/>
    <mergeCell ref="A6:B7"/>
    <mergeCell ref="C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43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J19" sqref="J19"/>
    </sheetView>
  </sheetViews>
  <sheetFormatPr defaultColWidth="12.625" defaultRowHeight="15" customHeight="1" x14ac:dyDescent="0.2"/>
  <cols>
    <col min="1" max="1" width="28.75" customWidth="1"/>
    <col min="2" max="2" width="3.875" customWidth="1"/>
    <col min="3" max="3" width="7.125" customWidth="1"/>
    <col min="4" max="7" width="4.25" hidden="1" customWidth="1"/>
    <col min="8" max="9" width="4.5" hidden="1" customWidth="1"/>
    <col min="10" max="10" width="7.125" customWidth="1"/>
    <col min="11" max="11" width="4.25" hidden="1" customWidth="1"/>
    <col min="12" max="12" width="8.25" customWidth="1"/>
    <col min="13" max="13" width="4.25" hidden="1" customWidth="1"/>
    <col min="14" max="14" width="7.375" customWidth="1"/>
    <col min="15" max="16" width="4.5" hidden="1" customWidth="1"/>
    <col min="17" max="17" width="8.125" customWidth="1"/>
    <col min="18" max="18" width="4.5" hidden="1" customWidth="1"/>
    <col min="19" max="19" width="4.25" hidden="1" customWidth="1"/>
    <col min="20" max="22" width="4.5" hidden="1" customWidth="1"/>
    <col min="23" max="23" width="8.125" customWidth="1"/>
    <col min="24" max="26" width="4.25" hidden="1" customWidth="1"/>
    <col min="27" max="27" width="9" customWidth="1"/>
    <col min="28" max="28" width="4.25" hidden="1" customWidth="1"/>
    <col min="29" max="31" width="4.5" hidden="1" customWidth="1"/>
    <col min="32" max="37" width="4.25" hidden="1" customWidth="1"/>
    <col min="38" max="38" width="8.125" customWidth="1"/>
    <col min="39" max="41" width="4.25" hidden="1" customWidth="1"/>
    <col min="42" max="44" width="4.5" hidden="1" customWidth="1"/>
    <col min="45" max="45" width="4.25" hidden="1" customWidth="1"/>
    <col min="46" max="46" width="8.125" customWidth="1"/>
    <col min="47" max="48" width="4.25" hidden="1" customWidth="1"/>
    <col min="49" max="52" width="4.5" hidden="1" customWidth="1"/>
    <col min="53" max="53" width="8.125" customWidth="1"/>
    <col min="54" max="58" width="4.5" hidden="1" customWidth="1"/>
    <col min="59" max="59" width="4.25" hidden="1" customWidth="1"/>
    <col min="60" max="60" width="9" customWidth="1"/>
    <col min="61" max="61" width="4.25" hidden="1" customWidth="1"/>
    <col min="62" max="62" width="8.125" customWidth="1"/>
    <col min="63" max="64" width="7.125" customWidth="1"/>
    <col min="65" max="67" width="4.25" hidden="1" customWidth="1"/>
    <col min="68" max="73" width="4.5" hidden="1" customWidth="1"/>
    <col min="74" max="75" width="4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15.75" x14ac:dyDescent="0.25">
      <c r="B4" s="45">
        <v>20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93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34" t="s">
        <v>94</v>
      </c>
      <c r="B8" s="35"/>
      <c r="C8" s="17"/>
      <c r="D8" s="17"/>
      <c r="E8" s="17"/>
      <c r="F8" s="17"/>
      <c r="G8" s="17"/>
      <c r="H8" s="17"/>
      <c r="I8" s="17"/>
      <c r="J8" s="17">
        <v>8</v>
      </c>
      <c r="K8" s="17">
        <v>0</v>
      </c>
      <c r="L8" s="17">
        <v>3.6</v>
      </c>
      <c r="M8" s="17"/>
      <c r="N8" s="17">
        <v>3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33</v>
      </c>
      <c r="BB8" s="17"/>
      <c r="BC8" s="17"/>
      <c r="BD8" s="17"/>
      <c r="BE8" s="17"/>
      <c r="BF8" s="17"/>
      <c r="BG8" s="17"/>
      <c r="BH8" s="17"/>
      <c r="BI8" s="17"/>
      <c r="BJ8" s="17">
        <v>75</v>
      </c>
      <c r="BK8" s="17">
        <v>10</v>
      </c>
      <c r="BL8" s="17">
        <v>10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49"/>
      <c r="BZ8" s="49"/>
    </row>
    <row r="9" spans="1:79" x14ac:dyDescent="0.25">
      <c r="A9" s="34" t="s">
        <v>95</v>
      </c>
      <c r="B9" s="35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>
        <v>2.1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>
        <v>60</v>
      </c>
      <c r="AM9" s="17">
        <v>0</v>
      </c>
      <c r="AN9" s="17"/>
      <c r="AO9" s="17"/>
      <c r="AP9" s="17"/>
      <c r="AQ9" s="17"/>
      <c r="AR9" s="17"/>
      <c r="AS9" s="17"/>
      <c r="AT9" s="17">
        <v>5</v>
      </c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>
        <v>1</v>
      </c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49"/>
      <c r="BZ9" s="49"/>
    </row>
    <row r="10" spans="1:79" x14ac:dyDescent="0.25">
      <c r="A10" s="34" t="s">
        <v>71</v>
      </c>
      <c r="B10" s="35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>
        <v>0</v>
      </c>
      <c r="BX10" s="17">
        <v>60</v>
      </c>
      <c r="BY10" s="49"/>
      <c r="BZ10" s="49"/>
    </row>
    <row r="11" spans="1:79" x14ac:dyDescent="0.25">
      <c r="A11" s="34" t="s">
        <v>96</v>
      </c>
      <c r="B11" s="35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>
        <v>1</v>
      </c>
      <c r="R11" s="17"/>
      <c r="S11" s="17"/>
      <c r="T11" s="17"/>
      <c r="U11" s="17"/>
      <c r="V11" s="17"/>
      <c r="W11" s="17"/>
      <c r="X11" s="17"/>
      <c r="Y11" s="17"/>
      <c r="Z11" s="17"/>
      <c r="AA11" s="17">
        <v>0</v>
      </c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49"/>
      <c r="BZ11" s="49"/>
    </row>
    <row r="12" spans="1:79" x14ac:dyDescent="0.25">
      <c r="A12" s="34" t="s">
        <v>97</v>
      </c>
      <c r="B12" s="35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>
        <v>50</v>
      </c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>
        <v>0</v>
      </c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49"/>
      <c r="BZ12" s="49"/>
    </row>
    <row r="13" spans="1:79" x14ac:dyDescent="0.25">
      <c r="A13" s="34" t="s">
        <v>98</v>
      </c>
      <c r="B13" s="35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>
        <v>150</v>
      </c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8</v>
      </c>
      <c r="K16" s="49">
        <f t="shared" si="0"/>
        <v>0</v>
      </c>
      <c r="L16" s="49">
        <f t="shared" si="0"/>
        <v>3.6</v>
      </c>
      <c r="M16" s="49">
        <f t="shared" si="0"/>
        <v>0</v>
      </c>
      <c r="N16" s="49">
        <f t="shared" si="0"/>
        <v>5.0999999999999996</v>
      </c>
      <c r="O16" s="49">
        <f t="shared" si="0"/>
        <v>0</v>
      </c>
      <c r="P16" s="49">
        <f t="shared" si="0"/>
        <v>0</v>
      </c>
      <c r="Q16" s="49">
        <f t="shared" si="0"/>
        <v>1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50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150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60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33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1</v>
      </c>
      <c r="BI16" s="49">
        <f t="shared" si="0"/>
        <v>0</v>
      </c>
      <c r="BJ16" s="49">
        <f t="shared" si="0"/>
        <v>75</v>
      </c>
      <c r="BK16" s="49">
        <f t="shared" si="0"/>
        <v>10</v>
      </c>
      <c r="BL16" s="49">
        <f t="shared" si="0"/>
        <v>10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58</v>
      </c>
      <c r="D17" s="50">
        <f t="shared" ref="D17:BZ17" si="1">C17</f>
        <v>58</v>
      </c>
      <c r="E17" s="50">
        <f t="shared" si="1"/>
        <v>58</v>
      </c>
      <c r="F17" s="50">
        <f t="shared" si="1"/>
        <v>58</v>
      </c>
      <c r="G17" s="50">
        <f t="shared" si="1"/>
        <v>58</v>
      </c>
      <c r="H17" s="50">
        <f t="shared" si="1"/>
        <v>58</v>
      </c>
      <c r="I17" s="50">
        <f t="shared" si="1"/>
        <v>58</v>
      </c>
      <c r="J17" s="50">
        <f t="shared" si="1"/>
        <v>58</v>
      </c>
      <c r="K17" s="50">
        <f t="shared" si="1"/>
        <v>58</v>
      </c>
      <c r="L17" s="50">
        <f t="shared" si="1"/>
        <v>58</v>
      </c>
      <c r="M17" s="50">
        <f t="shared" si="1"/>
        <v>58</v>
      </c>
      <c r="N17" s="50">
        <f t="shared" si="1"/>
        <v>58</v>
      </c>
      <c r="O17" s="50">
        <f t="shared" si="1"/>
        <v>58</v>
      </c>
      <c r="P17" s="50">
        <f t="shared" si="1"/>
        <v>58</v>
      </c>
      <c r="Q17" s="50">
        <f t="shared" si="1"/>
        <v>58</v>
      </c>
      <c r="R17" s="50">
        <f t="shared" si="1"/>
        <v>58</v>
      </c>
      <c r="S17" s="50">
        <f t="shared" si="1"/>
        <v>58</v>
      </c>
      <c r="T17" s="50">
        <f t="shared" si="1"/>
        <v>58</v>
      </c>
      <c r="U17" s="50">
        <f t="shared" si="1"/>
        <v>58</v>
      </c>
      <c r="V17" s="50">
        <f t="shared" si="1"/>
        <v>58</v>
      </c>
      <c r="W17" s="50">
        <f t="shared" si="1"/>
        <v>58</v>
      </c>
      <c r="X17" s="50">
        <f t="shared" si="1"/>
        <v>58</v>
      </c>
      <c r="Y17" s="50">
        <f t="shared" si="1"/>
        <v>58</v>
      </c>
      <c r="Z17" s="50">
        <f t="shared" si="1"/>
        <v>58</v>
      </c>
      <c r="AA17" s="50">
        <f t="shared" si="1"/>
        <v>58</v>
      </c>
      <c r="AB17" s="50">
        <f t="shared" si="1"/>
        <v>58</v>
      </c>
      <c r="AC17" s="50">
        <f t="shared" si="1"/>
        <v>58</v>
      </c>
      <c r="AD17" s="50">
        <f t="shared" si="1"/>
        <v>58</v>
      </c>
      <c r="AE17" s="50">
        <f t="shared" si="1"/>
        <v>58</v>
      </c>
      <c r="AF17" s="50">
        <f t="shared" si="1"/>
        <v>58</v>
      </c>
      <c r="AG17" s="50">
        <f t="shared" si="1"/>
        <v>58</v>
      </c>
      <c r="AH17" s="50">
        <f t="shared" si="1"/>
        <v>58</v>
      </c>
      <c r="AI17" s="50">
        <f t="shared" si="1"/>
        <v>58</v>
      </c>
      <c r="AJ17" s="50">
        <f t="shared" si="1"/>
        <v>58</v>
      </c>
      <c r="AK17" s="50">
        <f t="shared" si="1"/>
        <v>58</v>
      </c>
      <c r="AL17" s="50">
        <f t="shared" si="1"/>
        <v>58</v>
      </c>
      <c r="AM17" s="50">
        <f t="shared" si="1"/>
        <v>58</v>
      </c>
      <c r="AN17" s="50">
        <f t="shared" si="1"/>
        <v>58</v>
      </c>
      <c r="AO17" s="50">
        <f t="shared" si="1"/>
        <v>58</v>
      </c>
      <c r="AP17" s="50">
        <f t="shared" si="1"/>
        <v>58</v>
      </c>
      <c r="AQ17" s="50">
        <f t="shared" si="1"/>
        <v>58</v>
      </c>
      <c r="AR17" s="50">
        <f t="shared" si="1"/>
        <v>58</v>
      </c>
      <c r="AS17" s="50">
        <f t="shared" si="1"/>
        <v>58</v>
      </c>
      <c r="AT17" s="50">
        <f t="shared" si="1"/>
        <v>58</v>
      </c>
      <c r="AU17" s="50">
        <f t="shared" si="1"/>
        <v>58</v>
      </c>
      <c r="AV17" s="50">
        <f t="shared" si="1"/>
        <v>58</v>
      </c>
      <c r="AW17" s="50">
        <f t="shared" si="1"/>
        <v>58</v>
      </c>
      <c r="AX17" s="50">
        <f t="shared" si="1"/>
        <v>58</v>
      </c>
      <c r="AY17" s="50">
        <f t="shared" si="1"/>
        <v>58</v>
      </c>
      <c r="AZ17" s="50">
        <f t="shared" si="1"/>
        <v>58</v>
      </c>
      <c r="BA17" s="50">
        <f t="shared" si="1"/>
        <v>58</v>
      </c>
      <c r="BB17" s="50">
        <f t="shared" si="1"/>
        <v>58</v>
      </c>
      <c r="BC17" s="50">
        <f t="shared" si="1"/>
        <v>58</v>
      </c>
      <c r="BD17" s="50">
        <f t="shared" si="1"/>
        <v>58</v>
      </c>
      <c r="BE17" s="50">
        <f t="shared" si="1"/>
        <v>58</v>
      </c>
      <c r="BF17" s="50">
        <f t="shared" si="1"/>
        <v>58</v>
      </c>
      <c r="BG17" s="50">
        <f t="shared" si="1"/>
        <v>58</v>
      </c>
      <c r="BH17" s="50">
        <f t="shared" si="1"/>
        <v>58</v>
      </c>
      <c r="BI17" s="50">
        <f t="shared" si="1"/>
        <v>58</v>
      </c>
      <c r="BJ17" s="50">
        <f t="shared" si="1"/>
        <v>58</v>
      </c>
      <c r="BK17" s="50">
        <f t="shared" si="1"/>
        <v>58</v>
      </c>
      <c r="BL17" s="50">
        <f t="shared" si="1"/>
        <v>58</v>
      </c>
      <c r="BM17" s="50">
        <f t="shared" si="1"/>
        <v>58</v>
      </c>
      <c r="BN17" s="50">
        <f t="shared" si="1"/>
        <v>58</v>
      </c>
      <c r="BO17" s="50">
        <f t="shared" si="1"/>
        <v>58</v>
      </c>
      <c r="BP17" s="50">
        <f t="shared" si="1"/>
        <v>58</v>
      </c>
      <c r="BQ17" s="50">
        <f t="shared" si="1"/>
        <v>58</v>
      </c>
      <c r="BR17" s="50">
        <f t="shared" si="1"/>
        <v>58</v>
      </c>
      <c r="BS17" s="50">
        <f t="shared" si="1"/>
        <v>58</v>
      </c>
      <c r="BT17" s="50">
        <f t="shared" si="1"/>
        <v>58</v>
      </c>
      <c r="BU17" s="50">
        <f t="shared" si="1"/>
        <v>58</v>
      </c>
      <c r="BV17" s="50">
        <f t="shared" si="1"/>
        <v>58</v>
      </c>
      <c r="BW17" s="50">
        <f t="shared" si="1"/>
        <v>58</v>
      </c>
      <c r="BX17" s="50">
        <f t="shared" si="1"/>
        <v>58</v>
      </c>
      <c r="BY17" s="50">
        <f t="shared" si="1"/>
        <v>58</v>
      </c>
      <c r="BZ17" s="50">
        <f t="shared" si="1"/>
        <v>58</v>
      </c>
    </row>
    <row r="18" spans="1:78" ht="20.25" thickBot="1" x14ac:dyDescent="0.35">
      <c r="A18" s="160" t="s">
        <v>87</v>
      </c>
      <c r="B18" s="137"/>
      <c r="C18" s="97">
        <v>58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P19" si="2">D16*D17/1000</f>
        <v>0</v>
      </c>
      <c r="E19" s="52">
        <f t="shared" si="2"/>
        <v>0</v>
      </c>
      <c r="F19" s="52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4">
        <f t="shared" si="2"/>
        <v>0.46400000000000002</v>
      </c>
      <c r="K19" s="54">
        <f t="shared" si="2"/>
        <v>0</v>
      </c>
      <c r="L19" s="54">
        <f t="shared" si="2"/>
        <v>0.20880000000000001</v>
      </c>
      <c r="M19" s="54">
        <f t="shared" si="2"/>
        <v>0</v>
      </c>
      <c r="N19" s="54">
        <f t="shared" si="2"/>
        <v>0.29579999999999995</v>
      </c>
      <c r="O19" s="54">
        <f t="shared" si="2"/>
        <v>0</v>
      </c>
      <c r="P19" s="54">
        <f t="shared" si="2"/>
        <v>0</v>
      </c>
      <c r="Q19" s="54">
        <f>Q16*Q17</f>
        <v>58</v>
      </c>
      <c r="R19" s="54">
        <f t="shared" ref="R19:BG19" si="3">R16*R17/1000</f>
        <v>0</v>
      </c>
      <c r="S19" s="54">
        <f t="shared" si="3"/>
        <v>0</v>
      </c>
      <c r="T19" s="54">
        <f t="shared" si="3"/>
        <v>0</v>
      </c>
      <c r="U19" s="54">
        <f t="shared" si="3"/>
        <v>0</v>
      </c>
      <c r="V19" s="54">
        <f t="shared" si="3"/>
        <v>0</v>
      </c>
      <c r="W19" s="54">
        <f t="shared" si="3"/>
        <v>2.9</v>
      </c>
      <c r="X19" s="54">
        <f t="shared" si="3"/>
        <v>0</v>
      </c>
      <c r="Y19" s="54">
        <f t="shared" si="3"/>
        <v>0</v>
      </c>
      <c r="Z19" s="54">
        <f t="shared" si="3"/>
        <v>0</v>
      </c>
      <c r="AA19" s="54">
        <f t="shared" si="3"/>
        <v>8.6999999999999993</v>
      </c>
      <c r="AB19" s="54">
        <f t="shared" si="3"/>
        <v>0</v>
      </c>
      <c r="AC19" s="54">
        <f t="shared" si="3"/>
        <v>0</v>
      </c>
      <c r="AD19" s="54">
        <f t="shared" si="3"/>
        <v>0</v>
      </c>
      <c r="AE19" s="54">
        <f t="shared" si="3"/>
        <v>0</v>
      </c>
      <c r="AF19" s="54">
        <f t="shared" si="3"/>
        <v>0</v>
      </c>
      <c r="AG19" s="54">
        <f t="shared" si="3"/>
        <v>0</v>
      </c>
      <c r="AH19" s="54">
        <f t="shared" si="3"/>
        <v>0</v>
      </c>
      <c r="AI19" s="54">
        <f t="shared" si="3"/>
        <v>0</v>
      </c>
      <c r="AJ19" s="54">
        <f t="shared" si="3"/>
        <v>0</v>
      </c>
      <c r="AK19" s="54">
        <f t="shared" si="3"/>
        <v>0</v>
      </c>
      <c r="AL19" s="54">
        <f t="shared" si="3"/>
        <v>3.48</v>
      </c>
      <c r="AM19" s="54">
        <f t="shared" si="3"/>
        <v>0</v>
      </c>
      <c r="AN19" s="54">
        <f t="shared" si="3"/>
        <v>0</v>
      </c>
      <c r="AO19" s="54">
        <f t="shared" si="3"/>
        <v>0</v>
      </c>
      <c r="AP19" s="54">
        <f t="shared" si="3"/>
        <v>0</v>
      </c>
      <c r="AQ19" s="54">
        <f t="shared" si="3"/>
        <v>0</v>
      </c>
      <c r="AR19" s="54">
        <f t="shared" si="3"/>
        <v>0</v>
      </c>
      <c r="AS19" s="54">
        <f t="shared" si="3"/>
        <v>0</v>
      </c>
      <c r="AT19" s="54">
        <f t="shared" si="3"/>
        <v>0.28999999999999998</v>
      </c>
      <c r="AU19" s="54">
        <f t="shared" si="3"/>
        <v>0</v>
      </c>
      <c r="AV19" s="54">
        <f t="shared" si="3"/>
        <v>0</v>
      </c>
      <c r="AW19" s="54">
        <f t="shared" si="3"/>
        <v>0</v>
      </c>
      <c r="AX19" s="54">
        <f t="shared" si="3"/>
        <v>0</v>
      </c>
      <c r="AY19" s="54">
        <f t="shared" si="3"/>
        <v>0</v>
      </c>
      <c r="AZ19" s="54">
        <f t="shared" si="3"/>
        <v>0</v>
      </c>
      <c r="BA19" s="54">
        <f t="shared" si="3"/>
        <v>1.9139999999999999</v>
      </c>
      <c r="BB19" s="54">
        <f t="shared" si="3"/>
        <v>0</v>
      </c>
      <c r="BC19" s="54">
        <f t="shared" si="3"/>
        <v>0</v>
      </c>
      <c r="BD19" s="54">
        <f t="shared" si="3"/>
        <v>0</v>
      </c>
      <c r="BE19" s="54">
        <f t="shared" si="3"/>
        <v>0</v>
      </c>
      <c r="BF19" s="54">
        <f t="shared" si="3"/>
        <v>0</v>
      </c>
      <c r="BG19" s="54">
        <f t="shared" si="3"/>
        <v>0</v>
      </c>
      <c r="BH19" s="54">
        <f>BH16*BH17</f>
        <v>58</v>
      </c>
      <c r="BI19" s="54">
        <f t="shared" ref="BI19:BZ19" si="4">BI16*BI17/1000</f>
        <v>0</v>
      </c>
      <c r="BJ19" s="54">
        <f t="shared" si="4"/>
        <v>4.3499999999999996</v>
      </c>
      <c r="BK19" s="54">
        <f t="shared" si="4"/>
        <v>0.57999999999999996</v>
      </c>
      <c r="BL19" s="54">
        <f t="shared" si="4"/>
        <v>0.57999999999999996</v>
      </c>
      <c r="BM19" s="54">
        <f t="shared" si="4"/>
        <v>0</v>
      </c>
      <c r="BN19" s="54">
        <f t="shared" si="4"/>
        <v>0</v>
      </c>
      <c r="BO19" s="54">
        <f t="shared" si="4"/>
        <v>0</v>
      </c>
      <c r="BP19" s="54">
        <f t="shared" si="4"/>
        <v>0</v>
      </c>
      <c r="BQ19" s="54">
        <f t="shared" si="4"/>
        <v>0</v>
      </c>
      <c r="BR19" s="54">
        <f t="shared" si="4"/>
        <v>0</v>
      </c>
      <c r="BS19" s="54">
        <f t="shared" si="4"/>
        <v>0</v>
      </c>
      <c r="BT19" s="54">
        <f t="shared" si="4"/>
        <v>0</v>
      </c>
      <c r="BU19" s="54">
        <f t="shared" si="4"/>
        <v>0</v>
      </c>
      <c r="BV19" s="54">
        <f t="shared" si="4"/>
        <v>0</v>
      </c>
      <c r="BW19" s="54">
        <f t="shared" si="4"/>
        <v>0</v>
      </c>
      <c r="BX19" s="54">
        <f t="shared" si="4"/>
        <v>3.48</v>
      </c>
      <c r="BY19" s="52">
        <f t="shared" si="4"/>
        <v>0</v>
      </c>
      <c r="BZ19" s="52">
        <f t="shared" si="4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3538</v>
      </c>
      <c r="D21" s="57">
        <f t="shared" ref="D21:BZ21" si="5">D19*D20</f>
        <v>0</v>
      </c>
      <c r="E21" s="57">
        <f t="shared" si="5"/>
        <v>0</v>
      </c>
      <c r="F21" s="57">
        <f t="shared" si="5"/>
        <v>0</v>
      </c>
      <c r="G21" s="58">
        <f t="shared" si="5"/>
        <v>0</v>
      </c>
      <c r="H21" s="58">
        <f t="shared" si="5"/>
        <v>0</v>
      </c>
      <c r="I21" s="58">
        <f t="shared" si="5"/>
        <v>0</v>
      </c>
      <c r="J21" s="54">
        <f t="shared" si="5"/>
        <v>39.440000000000005</v>
      </c>
      <c r="K21" s="54">
        <f t="shared" si="5"/>
        <v>0</v>
      </c>
      <c r="L21" s="54">
        <f t="shared" si="5"/>
        <v>29.232000000000003</v>
      </c>
      <c r="M21" s="54">
        <f t="shared" si="5"/>
        <v>0</v>
      </c>
      <c r="N21" s="54">
        <f t="shared" si="5"/>
        <v>2.9579999999999993</v>
      </c>
      <c r="O21" s="54">
        <f t="shared" si="5"/>
        <v>0</v>
      </c>
      <c r="P21" s="54">
        <f t="shared" si="5"/>
        <v>0</v>
      </c>
      <c r="Q21" s="54">
        <f t="shared" si="5"/>
        <v>348</v>
      </c>
      <c r="R21" s="54">
        <f t="shared" si="5"/>
        <v>0</v>
      </c>
      <c r="S21" s="54">
        <f t="shared" si="5"/>
        <v>0</v>
      </c>
      <c r="T21" s="54">
        <f t="shared" si="5"/>
        <v>0</v>
      </c>
      <c r="U21" s="54">
        <f t="shared" si="5"/>
        <v>0</v>
      </c>
      <c r="V21" s="54">
        <f t="shared" si="5"/>
        <v>0</v>
      </c>
      <c r="W21" s="54">
        <f t="shared" si="5"/>
        <v>348</v>
      </c>
      <c r="X21" s="54">
        <f t="shared" si="5"/>
        <v>0</v>
      </c>
      <c r="Y21" s="54">
        <f t="shared" si="5"/>
        <v>0</v>
      </c>
      <c r="Z21" s="54">
        <f t="shared" si="5"/>
        <v>0</v>
      </c>
      <c r="AA21" s="54">
        <f t="shared" si="5"/>
        <v>522</v>
      </c>
      <c r="AB21" s="54">
        <f t="shared" si="5"/>
        <v>0</v>
      </c>
      <c r="AC21" s="54">
        <f t="shared" si="5"/>
        <v>0</v>
      </c>
      <c r="AD21" s="54">
        <f t="shared" si="5"/>
        <v>0</v>
      </c>
      <c r="AE21" s="54">
        <f t="shared" si="5"/>
        <v>0</v>
      </c>
      <c r="AF21" s="54">
        <f t="shared" si="5"/>
        <v>0</v>
      </c>
      <c r="AG21" s="54">
        <f t="shared" si="5"/>
        <v>0</v>
      </c>
      <c r="AH21" s="54">
        <f t="shared" si="5"/>
        <v>0</v>
      </c>
      <c r="AI21" s="54">
        <f t="shared" si="5"/>
        <v>0</v>
      </c>
      <c r="AJ21" s="54">
        <f t="shared" si="5"/>
        <v>0</v>
      </c>
      <c r="AK21" s="54">
        <f t="shared" si="5"/>
        <v>0</v>
      </c>
      <c r="AL21" s="54">
        <f t="shared" si="5"/>
        <v>191.4</v>
      </c>
      <c r="AM21" s="54">
        <f t="shared" si="5"/>
        <v>0</v>
      </c>
      <c r="AN21" s="54">
        <f t="shared" si="5"/>
        <v>0</v>
      </c>
      <c r="AO21" s="54">
        <f t="shared" si="5"/>
        <v>0</v>
      </c>
      <c r="AP21" s="54">
        <f t="shared" si="5"/>
        <v>0</v>
      </c>
      <c r="AQ21" s="54">
        <f t="shared" si="5"/>
        <v>0</v>
      </c>
      <c r="AR21" s="54">
        <f t="shared" si="5"/>
        <v>0</v>
      </c>
      <c r="AS21" s="54">
        <f t="shared" si="5"/>
        <v>0</v>
      </c>
      <c r="AT21" s="54">
        <f t="shared" si="5"/>
        <v>174</v>
      </c>
      <c r="AU21" s="54">
        <f t="shared" si="5"/>
        <v>0</v>
      </c>
      <c r="AV21" s="54">
        <f t="shared" si="5"/>
        <v>0</v>
      </c>
      <c r="AW21" s="54">
        <f t="shared" si="5"/>
        <v>0</v>
      </c>
      <c r="AX21" s="54">
        <f t="shared" si="5"/>
        <v>0</v>
      </c>
      <c r="AY21" s="54">
        <f t="shared" si="5"/>
        <v>0</v>
      </c>
      <c r="AZ21" s="54">
        <f t="shared" si="5"/>
        <v>0</v>
      </c>
      <c r="BA21" s="54">
        <f t="shared" si="5"/>
        <v>344.52</v>
      </c>
      <c r="BB21" s="54">
        <f t="shared" si="5"/>
        <v>0</v>
      </c>
      <c r="BC21" s="54">
        <f t="shared" si="5"/>
        <v>0</v>
      </c>
      <c r="BD21" s="54">
        <f t="shared" si="5"/>
        <v>0</v>
      </c>
      <c r="BE21" s="54">
        <f t="shared" si="5"/>
        <v>0</v>
      </c>
      <c r="BF21" s="54">
        <f t="shared" si="5"/>
        <v>0</v>
      </c>
      <c r="BG21" s="54">
        <f t="shared" si="5"/>
        <v>0</v>
      </c>
      <c r="BH21" s="54">
        <f t="shared" si="5"/>
        <v>1218</v>
      </c>
      <c r="BI21" s="54">
        <f t="shared" si="5"/>
        <v>0</v>
      </c>
      <c r="BJ21" s="54">
        <f t="shared" si="5"/>
        <v>152.25</v>
      </c>
      <c r="BK21" s="54">
        <f t="shared" si="5"/>
        <v>12.76</v>
      </c>
      <c r="BL21" s="54">
        <f t="shared" si="5"/>
        <v>16.239999999999998</v>
      </c>
      <c r="BM21" s="54">
        <f t="shared" si="5"/>
        <v>0</v>
      </c>
      <c r="BN21" s="54">
        <f t="shared" si="5"/>
        <v>0</v>
      </c>
      <c r="BO21" s="54">
        <f t="shared" si="5"/>
        <v>0</v>
      </c>
      <c r="BP21" s="54">
        <f t="shared" si="5"/>
        <v>0</v>
      </c>
      <c r="BQ21" s="54">
        <f t="shared" si="5"/>
        <v>0</v>
      </c>
      <c r="BR21" s="54">
        <f t="shared" si="5"/>
        <v>0</v>
      </c>
      <c r="BS21" s="54">
        <f t="shared" si="5"/>
        <v>0</v>
      </c>
      <c r="BT21" s="54">
        <f t="shared" si="5"/>
        <v>0</v>
      </c>
      <c r="BU21" s="54">
        <f t="shared" si="5"/>
        <v>0</v>
      </c>
      <c r="BV21" s="54">
        <f t="shared" si="5"/>
        <v>0</v>
      </c>
      <c r="BW21" s="54">
        <f t="shared" si="5"/>
        <v>0</v>
      </c>
      <c r="BX21" s="54">
        <f t="shared" si="5"/>
        <v>139.19999999999999</v>
      </c>
      <c r="BY21" s="57">
        <f t="shared" si="5"/>
        <v>0</v>
      </c>
      <c r="BZ21" s="57">
        <f t="shared" si="5"/>
        <v>0</v>
      </c>
    </row>
    <row r="22" spans="1:78" ht="15.75" customHeight="1" x14ac:dyDescent="0.25">
      <c r="A22" s="160" t="s">
        <v>90</v>
      </c>
      <c r="B22" s="137"/>
      <c r="C22" s="59">
        <f>C21/C18</f>
        <v>61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6"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 x14ac:dyDescent="0.2"/>
  <cols>
    <col min="1" max="1" width="3.25" customWidth="1"/>
    <col min="2" max="2" width="28.25" customWidth="1"/>
    <col min="3" max="3" width="7.125" customWidth="1"/>
    <col min="4" max="7" width="4.25" hidden="1" customWidth="1"/>
    <col min="8" max="9" width="4.5" hidden="1" customWidth="1"/>
    <col min="10" max="10" width="4.25" hidden="1" customWidth="1"/>
    <col min="11" max="11" width="9" customWidth="1"/>
    <col min="12" max="12" width="4.5" hidden="1" customWidth="1"/>
    <col min="13" max="13" width="7.125" customWidth="1"/>
    <col min="14" max="14" width="7.375" customWidth="1"/>
    <col min="15" max="15" width="4.5" hidden="1" customWidth="1"/>
    <col min="16" max="16" width="8.125" customWidth="1"/>
    <col min="17" max="17" width="4.25" hidden="1" customWidth="1"/>
    <col min="18" max="18" width="4.5" hidden="1" customWidth="1"/>
    <col min="19" max="19" width="4.25" hidden="1" customWidth="1"/>
    <col min="20" max="23" width="4.5" hidden="1" customWidth="1"/>
    <col min="24" max="28" width="4.25" hidden="1" customWidth="1"/>
    <col min="29" max="31" width="4.5" hidden="1" customWidth="1"/>
    <col min="32" max="33" width="4.25" hidden="1" customWidth="1"/>
    <col min="34" max="34" width="8.125" customWidth="1"/>
    <col min="35" max="39" width="4.25" hidden="1" customWidth="1"/>
    <col min="40" max="40" width="7.125" customWidth="1"/>
    <col min="41" max="41" width="4.25" hidden="1" customWidth="1"/>
    <col min="42" max="43" width="4.5" hidden="1" customWidth="1"/>
    <col min="44" max="44" width="9" customWidth="1"/>
    <col min="45" max="45" width="4.25" hidden="1" customWidth="1"/>
    <col min="46" max="46" width="8.125" customWidth="1"/>
    <col min="47" max="47" width="4.25" hidden="1" customWidth="1"/>
    <col min="48" max="48" width="9" customWidth="1"/>
    <col min="49" max="58" width="4.5" hidden="1" customWidth="1"/>
    <col min="59" max="67" width="4.25" hidden="1" customWidth="1"/>
    <col min="68" max="73" width="4.5" hidden="1" customWidth="1"/>
    <col min="74" max="75" width="4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21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129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36" t="s">
        <v>100</v>
      </c>
      <c r="B8" s="137"/>
      <c r="C8" s="17"/>
      <c r="D8" s="17"/>
      <c r="E8" s="17"/>
      <c r="F8" s="17"/>
      <c r="G8" s="17"/>
      <c r="H8" s="17"/>
      <c r="I8" s="17"/>
      <c r="J8" s="17"/>
      <c r="K8" s="17"/>
      <c r="L8" s="17"/>
      <c r="M8" s="17">
        <v>6</v>
      </c>
      <c r="N8" s="17">
        <v>2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>
        <v>12</v>
      </c>
      <c r="AO8" s="17"/>
      <c r="AP8" s="17"/>
      <c r="AQ8" s="17"/>
      <c r="AR8" s="17"/>
      <c r="AS8" s="17"/>
      <c r="AT8" s="17">
        <v>3</v>
      </c>
      <c r="AU8" s="17"/>
      <c r="AV8" s="17">
        <v>140</v>
      </c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49"/>
      <c r="BZ8" s="49"/>
    </row>
    <row r="9" spans="1:79" x14ac:dyDescent="0.25">
      <c r="A9" s="136" t="s">
        <v>40</v>
      </c>
      <c r="B9" s="13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>
        <v>95</v>
      </c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49"/>
      <c r="BZ9" s="49"/>
    </row>
    <row r="10" spans="1:79" x14ac:dyDescent="0.25">
      <c r="A10" s="136" t="s">
        <v>101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>
        <v>50</v>
      </c>
      <c r="BY10" s="49"/>
      <c r="BZ10" s="49"/>
    </row>
    <row r="11" spans="1:79" x14ac:dyDescent="0.25">
      <c r="A11" s="136" t="s">
        <v>102</v>
      </c>
      <c r="B11" s="137"/>
      <c r="C11" s="17"/>
      <c r="D11" s="17">
        <v>0</v>
      </c>
      <c r="E11" s="17"/>
      <c r="F11" s="17"/>
      <c r="G11" s="17"/>
      <c r="H11" s="17"/>
      <c r="I11" s="17"/>
      <c r="J11" s="17"/>
      <c r="K11" s="17">
        <v>1</v>
      </c>
      <c r="L11" s="17"/>
      <c r="M11" s="17"/>
      <c r="N11" s="17">
        <v>1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>
        <v>50</v>
      </c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>
        <v>3</v>
      </c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>
        <v>0</v>
      </c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49"/>
      <c r="BZ11" s="49"/>
    </row>
    <row r="12" spans="1:79" x14ac:dyDescent="0.25">
      <c r="A12" s="136" t="s">
        <v>103</v>
      </c>
      <c r="B12" s="137"/>
      <c r="C12" s="17"/>
      <c r="D12" s="17"/>
      <c r="E12" s="17"/>
      <c r="F12" s="17"/>
      <c r="G12" s="17">
        <v>0</v>
      </c>
      <c r="H12" s="17"/>
      <c r="I12" s="17"/>
      <c r="J12" s="17"/>
      <c r="K12" s="17"/>
      <c r="L12" s="17"/>
      <c r="M12" s="17">
        <v>10</v>
      </c>
      <c r="N12" s="17"/>
      <c r="O12" s="17"/>
      <c r="P12" s="17">
        <v>2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49"/>
      <c r="BZ12" s="49"/>
    </row>
    <row r="13" spans="1:79" hidden="1" x14ac:dyDescent="0.25">
      <c r="A13" s="158"/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1</v>
      </c>
      <c r="L16" s="49">
        <f t="shared" si="0"/>
        <v>0</v>
      </c>
      <c r="M16" s="49">
        <f t="shared" si="0"/>
        <v>16</v>
      </c>
      <c r="N16" s="49">
        <f t="shared" si="0"/>
        <v>3</v>
      </c>
      <c r="O16" s="49">
        <f t="shared" si="0"/>
        <v>0</v>
      </c>
      <c r="P16" s="49">
        <f t="shared" si="0"/>
        <v>2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50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12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95</v>
      </c>
      <c r="AS16" s="49">
        <f t="shared" si="0"/>
        <v>0</v>
      </c>
      <c r="AT16" s="49">
        <f t="shared" si="0"/>
        <v>6</v>
      </c>
      <c r="AU16" s="49">
        <f t="shared" si="0"/>
        <v>0</v>
      </c>
      <c r="AV16" s="49">
        <f t="shared" si="0"/>
        <v>140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0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0</v>
      </c>
      <c r="BK16" s="49">
        <f t="shared" si="0"/>
        <v>0</v>
      </c>
      <c r="BL16" s="49">
        <f t="shared" si="0"/>
        <v>0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50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43</v>
      </c>
      <c r="D17" s="50">
        <f t="shared" ref="D17:BZ17" si="1">C17</f>
        <v>43</v>
      </c>
      <c r="E17" s="50">
        <f t="shared" si="1"/>
        <v>43</v>
      </c>
      <c r="F17" s="50">
        <f t="shared" si="1"/>
        <v>43</v>
      </c>
      <c r="G17" s="50">
        <f t="shared" si="1"/>
        <v>43</v>
      </c>
      <c r="H17" s="50">
        <f t="shared" si="1"/>
        <v>43</v>
      </c>
      <c r="I17" s="50">
        <f t="shared" si="1"/>
        <v>43</v>
      </c>
      <c r="J17" s="50">
        <f t="shared" si="1"/>
        <v>43</v>
      </c>
      <c r="K17" s="50">
        <f t="shared" si="1"/>
        <v>43</v>
      </c>
      <c r="L17" s="50">
        <f t="shared" si="1"/>
        <v>43</v>
      </c>
      <c r="M17" s="50">
        <f t="shared" si="1"/>
        <v>43</v>
      </c>
      <c r="N17" s="50">
        <f t="shared" si="1"/>
        <v>43</v>
      </c>
      <c r="O17" s="50">
        <f t="shared" si="1"/>
        <v>43</v>
      </c>
      <c r="P17" s="50">
        <f t="shared" si="1"/>
        <v>43</v>
      </c>
      <c r="Q17" s="50">
        <f t="shared" si="1"/>
        <v>43</v>
      </c>
      <c r="R17" s="50">
        <f t="shared" si="1"/>
        <v>43</v>
      </c>
      <c r="S17" s="50">
        <f t="shared" si="1"/>
        <v>43</v>
      </c>
      <c r="T17" s="50">
        <f t="shared" si="1"/>
        <v>43</v>
      </c>
      <c r="U17" s="50">
        <f t="shared" si="1"/>
        <v>43</v>
      </c>
      <c r="V17" s="50">
        <f t="shared" si="1"/>
        <v>43</v>
      </c>
      <c r="W17" s="50">
        <f t="shared" si="1"/>
        <v>43</v>
      </c>
      <c r="X17" s="50">
        <f t="shared" si="1"/>
        <v>43</v>
      </c>
      <c r="Y17" s="50">
        <f t="shared" si="1"/>
        <v>43</v>
      </c>
      <c r="Z17" s="50">
        <f t="shared" si="1"/>
        <v>43</v>
      </c>
      <c r="AA17" s="50">
        <f t="shared" si="1"/>
        <v>43</v>
      </c>
      <c r="AB17" s="50">
        <f t="shared" si="1"/>
        <v>43</v>
      </c>
      <c r="AC17" s="50">
        <f t="shared" si="1"/>
        <v>43</v>
      </c>
      <c r="AD17" s="50">
        <f t="shared" si="1"/>
        <v>43</v>
      </c>
      <c r="AE17" s="50">
        <f t="shared" si="1"/>
        <v>43</v>
      </c>
      <c r="AF17" s="50">
        <f t="shared" si="1"/>
        <v>43</v>
      </c>
      <c r="AG17" s="50">
        <f t="shared" si="1"/>
        <v>43</v>
      </c>
      <c r="AH17" s="50">
        <f t="shared" si="1"/>
        <v>43</v>
      </c>
      <c r="AI17" s="50">
        <f t="shared" si="1"/>
        <v>43</v>
      </c>
      <c r="AJ17" s="50">
        <f t="shared" si="1"/>
        <v>43</v>
      </c>
      <c r="AK17" s="50">
        <f t="shared" si="1"/>
        <v>43</v>
      </c>
      <c r="AL17" s="50">
        <f t="shared" si="1"/>
        <v>43</v>
      </c>
      <c r="AM17" s="50">
        <f t="shared" si="1"/>
        <v>43</v>
      </c>
      <c r="AN17" s="50">
        <f t="shared" si="1"/>
        <v>43</v>
      </c>
      <c r="AO17" s="50">
        <f t="shared" si="1"/>
        <v>43</v>
      </c>
      <c r="AP17" s="50">
        <f t="shared" si="1"/>
        <v>43</v>
      </c>
      <c r="AQ17" s="50">
        <f t="shared" si="1"/>
        <v>43</v>
      </c>
      <c r="AR17" s="50">
        <f t="shared" si="1"/>
        <v>43</v>
      </c>
      <c r="AS17" s="50">
        <f t="shared" si="1"/>
        <v>43</v>
      </c>
      <c r="AT17" s="50">
        <f t="shared" si="1"/>
        <v>43</v>
      </c>
      <c r="AU17" s="50">
        <f t="shared" si="1"/>
        <v>43</v>
      </c>
      <c r="AV17" s="50">
        <f t="shared" si="1"/>
        <v>43</v>
      </c>
      <c r="AW17" s="50">
        <f t="shared" si="1"/>
        <v>43</v>
      </c>
      <c r="AX17" s="50">
        <f t="shared" si="1"/>
        <v>43</v>
      </c>
      <c r="AY17" s="50">
        <f t="shared" si="1"/>
        <v>43</v>
      </c>
      <c r="AZ17" s="50">
        <f t="shared" si="1"/>
        <v>43</v>
      </c>
      <c r="BA17" s="50">
        <f t="shared" si="1"/>
        <v>43</v>
      </c>
      <c r="BB17" s="50">
        <f t="shared" si="1"/>
        <v>43</v>
      </c>
      <c r="BC17" s="50">
        <f t="shared" si="1"/>
        <v>43</v>
      </c>
      <c r="BD17" s="50">
        <f t="shared" si="1"/>
        <v>43</v>
      </c>
      <c r="BE17" s="50">
        <f t="shared" si="1"/>
        <v>43</v>
      </c>
      <c r="BF17" s="50">
        <f t="shared" si="1"/>
        <v>43</v>
      </c>
      <c r="BG17" s="50">
        <f t="shared" si="1"/>
        <v>43</v>
      </c>
      <c r="BH17" s="50">
        <f t="shared" si="1"/>
        <v>43</v>
      </c>
      <c r="BI17" s="50">
        <f t="shared" si="1"/>
        <v>43</v>
      </c>
      <c r="BJ17" s="50">
        <f t="shared" si="1"/>
        <v>43</v>
      </c>
      <c r="BK17" s="50">
        <f t="shared" si="1"/>
        <v>43</v>
      </c>
      <c r="BL17" s="50">
        <f t="shared" si="1"/>
        <v>43</v>
      </c>
      <c r="BM17" s="50">
        <f t="shared" si="1"/>
        <v>43</v>
      </c>
      <c r="BN17" s="50">
        <f t="shared" si="1"/>
        <v>43</v>
      </c>
      <c r="BO17" s="50">
        <f t="shared" si="1"/>
        <v>43</v>
      </c>
      <c r="BP17" s="50">
        <f t="shared" si="1"/>
        <v>43</v>
      </c>
      <c r="BQ17" s="50">
        <f t="shared" si="1"/>
        <v>43</v>
      </c>
      <c r="BR17" s="50">
        <f t="shared" si="1"/>
        <v>43</v>
      </c>
      <c r="BS17" s="50">
        <f t="shared" si="1"/>
        <v>43</v>
      </c>
      <c r="BT17" s="50">
        <f t="shared" si="1"/>
        <v>43</v>
      </c>
      <c r="BU17" s="50">
        <f t="shared" si="1"/>
        <v>43</v>
      </c>
      <c r="BV17" s="50">
        <f t="shared" si="1"/>
        <v>43</v>
      </c>
      <c r="BW17" s="50">
        <f t="shared" si="1"/>
        <v>43</v>
      </c>
      <c r="BX17" s="50">
        <f t="shared" si="1"/>
        <v>43</v>
      </c>
      <c r="BY17" s="50">
        <f t="shared" si="1"/>
        <v>43</v>
      </c>
      <c r="BZ17" s="50">
        <f t="shared" si="1"/>
        <v>43</v>
      </c>
    </row>
    <row r="18" spans="1:78" x14ac:dyDescent="0.25">
      <c r="A18" s="160" t="s">
        <v>87</v>
      </c>
      <c r="B18" s="137"/>
      <c r="C18" s="51">
        <v>43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x14ac:dyDescent="0.25">
      <c r="A19" s="160" t="s">
        <v>88</v>
      </c>
      <c r="B19" s="137"/>
      <c r="C19" s="51"/>
      <c r="D19" s="52">
        <f t="shared" ref="D19:J19" si="2">D16*D17/1000</f>
        <v>0</v>
      </c>
      <c r="E19" s="52">
        <f t="shared" si="2"/>
        <v>0</v>
      </c>
      <c r="F19" s="52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3">
        <f t="shared" si="2"/>
        <v>0</v>
      </c>
      <c r="K19" s="54">
        <f>K16*K17</f>
        <v>43</v>
      </c>
      <c r="L19" s="54">
        <f t="shared" ref="L19:BZ19" si="3">L16*L17/1000</f>
        <v>0</v>
      </c>
      <c r="M19" s="54">
        <f t="shared" si="3"/>
        <v>0.68799999999999994</v>
      </c>
      <c r="N19" s="54">
        <f t="shared" si="3"/>
        <v>0.129</v>
      </c>
      <c r="O19" s="54">
        <f t="shared" si="3"/>
        <v>0</v>
      </c>
      <c r="P19" s="54">
        <f t="shared" si="3"/>
        <v>8.5999999999999993E-2</v>
      </c>
      <c r="Q19" s="54">
        <f t="shared" si="3"/>
        <v>0</v>
      </c>
      <c r="R19" s="54">
        <f t="shared" si="3"/>
        <v>0</v>
      </c>
      <c r="S19" s="54">
        <f t="shared" si="3"/>
        <v>0</v>
      </c>
      <c r="T19" s="54">
        <f t="shared" si="3"/>
        <v>0</v>
      </c>
      <c r="U19" s="54">
        <f t="shared" si="3"/>
        <v>0</v>
      </c>
      <c r="V19" s="54">
        <f t="shared" si="3"/>
        <v>0</v>
      </c>
      <c r="W19" s="54">
        <f t="shared" si="3"/>
        <v>0</v>
      </c>
      <c r="X19" s="54">
        <f t="shared" si="3"/>
        <v>0</v>
      </c>
      <c r="Y19" s="54">
        <f t="shared" si="3"/>
        <v>0</v>
      </c>
      <c r="Z19" s="54">
        <f t="shared" si="3"/>
        <v>0</v>
      </c>
      <c r="AA19" s="54">
        <f t="shared" si="3"/>
        <v>0</v>
      </c>
      <c r="AB19" s="54">
        <f t="shared" si="3"/>
        <v>0</v>
      </c>
      <c r="AC19" s="54">
        <f t="shared" si="3"/>
        <v>0</v>
      </c>
      <c r="AD19" s="54">
        <f t="shared" si="3"/>
        <v>0</v>
      </c>
      <c r="AE19" s="54">
        <f t="shared" si="3"/>
        <v>0</v>
      </c>
      <c r="AF19" s="54">
        <f t="shared" si="3"/>
        <v>0</v>
      </c>
      <c r="AG19" s="54">
        <f t="shared" si="3"/>
        <v>0</v>
      </c>
      <c r="AH19" s="54">
        <f t="shared" si="3"/>
        <v>2.15</v>
      </c>
      <c r="AI19" s="54">
        <f t="shared" si="3"/>
        <v>0</v>
      </c>
      <c r="AJ19" s="54">
        <f t="shared" si="3"/>
        <v>0</v>
      </c>
      <c r="AK19" s="54">
        <f t="shared" si="3"/>
        <v>0</v>
      </c>
      <c r="AL19" s="54">
        <f t="shared" si="3"/>
        <v>0</v>
      </c>
      <c r="AM19" s="54">
        <f t="shared" si="3"/>
        <v>0</v>
      </c>
      <c r="AN19" s="54">
        <f t="shared" si="3"/>
        <v>0.51600000000000001</v>
      </c>
      <c r="AO19" s="54">
        <f t="shared" si="3"/>
        <v>0</v>
      </c>
      <c r="AP19" s="54">
        <f t="shared" si="3"/>
        <v>0</v>
      </c>
      <c r="AQ19" s="54">
        <f t="shared" si="3"/>
        <v>0</v>
      </c>
      <c r="AR19" s="54">
        <f t="shared" si="3"/>
        <v>4.085</v>
      </c>
      <c r="AS19" s="54">
        <f t="shared" si="3"/>
        <v>0</v>
      </c>
      <c r="AT19" s="54">
        <f t="shared" si="3"/>
        <v>0.25800000000000001</v>
      </c>
      <c r="AU19" s="54">
        <f t="shared" si="3"/>
        <v>0</v>
      </c>
      <c r="AV19" s="54">
        <f t="shared" si="3"/>
        <v>6.02</v>
      </c>
      <c r="AW19" s="54">
        <f t="shared" si="3"/>
        <v>0</v>
      </c>
      <c r="AX19" s="54">
        <f t="shared" si="3"/>
        <v>0</v>
      </c>
      <c r="AY19" s="54">
        <f t="shared" si="3"/>
        <v>0</v>
      </c>
      <c r="AZ19" s="54">
        <f t="shared" si="3"/>
        <v>0</v>
      </c>
      <c r="BA19" s="54">
        <f t="shared" si="3"/>
        <v>0</v>
      </c>
      <c r="BB19" s="54">
        <f t="shared" si="3"/>
        <v>0</v>
      </c>
      <c r="BC19" s="54">
        <f t="shared" si="3"/>
        <v>0</v>
      </c>
      <c r="BD19" s="54">
        <f t="shared" si="3"/>
        <v>0</v>
      </c>
      <c r="BE19" s="54">
        <f t="shared" si="3"/>
        <v>0</v>
      </c>
      <c r="BF19" s="54">
        <f t="shared" si="3"/>
        <v>0</v>
      </c>
      <c r="BG19" s="54">
        <f t="shared" si="3"/>
        <v>0</v>
      </c>
      <c r="BH19" s="54">
        <f t="shared" si="3"/>
        <v>0</v>
      </c>
      <c r="BI19" s="54">
        <f t="shared" si="3"/>
        <v>0</v>
      </c>
      <c r="BJ19" s="54">
        <f t="shared" si="3"/>
        <v>0</v>
      </c>
      <c r="BK19" s="54">
        <f t="shared" si="3"/>
        <v>0</v>
      </c>
      <c r="BL19" s="54">
        <f t="shared" si="3"/>
        <v>0</v>
      </c>
      <c r="BM19" s="54">
        <f t="shared" si="3"/>
        <v>0</v>
      </c>
      <c r="BN19" s="54">
        <f t="shared" si="3"/>
        <v>0</v>
      </c>
      <c r="BO19" s="54">
        <f t="shared" si="3"/>
        <v>0</v>
      </c>
      <c r="BP19" s="54">
        <f t="shared" si="3"/>
        <v>0</v>
      </c>
      <c r="BQ19" s="54">
        <f t="shared" si="3"/>
        <v>0</v>
      </c>
      <c r="BR19" s="54">
        <f t="shared" si="3"/>
        <v>0</v>
      </c>
      <c r="BS19" s="54">
        <f t="shared" si="3"/>
        <v>0</v>
      </c>
      <c r="BT19" s="54">
        <f t="shared" si="3"/>
        <v>0</v>
      </c>
      <c r="BU19" s="54">
        <f t="shared" si="3"/>
        <v>0</v>
      </c>
      <c r="BV19" s="54">
        <f t="shared" si="3"/>
        <v>0</v>
      </c>
      <c r="BW19" s="54">
        <f t="shared" si="3"/>
        <v>0</v>
      </c>
      <c r="BX19" s="54">
        <f t="shared" si="3"/>
        <v>2.15</v>
      </c>
      <c r="BY19" s="52">
        <f t="shared" si="3"/>
        <v>0</v>
      </c>
      <c r="BZ19" s="52">
        <f t="shared" si="3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2623</v>
      </c>
      <c r="D21" s="57">
        <f t="shared" ref="D21:BZ21" si="4">D19*D20</f>
        <v>0</v>
      </c>
      <c r="E21" s="57">
        <f t="shared" si="4"/>
        <v>0</v>
      </c>
      <c r="F21" s="57">
        <f t="shared" si="4"/>
        <v>0</v>
      </c>
      <c r="G21" s="58">
        <f t="shared" si="4"/>
        <v>0</v>
      </c>
      <c r="H21" s="58">
        <f t="shared" si="4"/>
        <v>0</v>
      </c>
      <c r="I21" s="58">
        <f t="shared" si="4"/>
        <v>0</v>
      </c>
      <c r="J21" s="58">
        <f t="shared" si="4"/>
        <v>0</v>
      </c>
      <c r="K21" s="54">
        <f t="shared" si="4"/>
        <v>903</v>
      </c>
      <c r="L21" s="54">
        <f t="shared" si="4"/>
        <v>0</v>
      </c>
      <c r="M21" s="54">
        <f t="shared" si="4"/>
        <v>34.4</v>
      </c>
      <c r="N21" s="54">
        <f t="shared" si="4"/>
        <v>1.29</v>
      </c>
      <c r="O21" s="54">
        <f t="shared" si="4"/>
        <v>0</v>
      </c>
      <c r="P21" s="54">
        <f t="shared" si="4"/>
        <v>47.3</v>
      </c>
      <c r="Q21" s="54">
        <f t="shared" si="4"/>
        <v>0</v>
      </c>
      <c r="R21" s="54">
        <f t="shared" si="4"/>
        <v>0</v>
      </c>
      <c r="S21" s="54">
        <f t="shared" si="4"/>
        <v>0</v>
      </c>
      <c r="T21" s="54">
        <f t="shared" si="4"/>
        <v>0</v>
      </c>
      <c r="U21" s="54">
        <f t="shared" si="4"/>
        <v>0</v>
      </c>
      <c r="V21" s="54">
        <f t="shared" si="4"/>
        <v>0</v>
      </c>
      <c r="W21" s="54">
        <f t="shared" si="4"/>
        <v>0</v>
      </c>
      <c r="X21" s="54">
        <f t="shared" si="4"/>
        <v>0</v>
      </c>
      <c r="Y21" s="54">
        <f t="shared" si="4"/>
        <v>0</v>
      </c>
      <c r="Z21" s="54">
        <f t="shared" si="4"/>
        <v>0</v>
      </c>
      <c r="AA21" s="54">
        <f t="shared" si="4"/>
        <v>0</v>
      </c>
      <c r="AB21" s="54">
        <f t="shared" si="4"/>
        <v>0</v>
      </c>
      <c r="AC21" s="54">
        <f t="shared" si="4"/>
        <v>0</v>
      </c>
      <c r="AD21" s="54">
        <f t="shared" si="4"/>
        <v>0</v>
      </c>
      <c r="AE21" s="54">
        <f t="shared" si="4"/>
        <v>0</v>
      </c>
      <c r="AF21" s="54">
        <f t="shared" si="4"/>
        <v>0</v>
      </c>
      <c r="AG21" s="54">
        <f t="shared" si="4"/>
        <v>0</v>
      </c>
      <c r="AH21" s="54">
        <f t="shared" si="4"/>
        <v>96.75</v>
      </c>
      <c r="AI21" s="54">
        <f t="shared" si="4"/>
        <v>0</v>
      </c>
      <c r="AJ21" s="54">
        <f t="shared" si="4"/>
        <v>0</v>
      </c>
      <c r="AK21" s="54">
        <f t="shared" si="4"/>
        <v>0</v>
      </c>
      <c r="AL21" s="54">
        <f t="shared" si="4"/>
        <v>0</v>
      </c>
      <c r="AM21" s="54">
        <f t="shared" si="4"/>
        <v>0</v>
      </c>
      <c r="AN21" s="54">
        <f t="shared" si="4"/>
        <v>30.96</v>
      </c>
      <c r="AO21" s="54">
        <f t="shared" si="4"/>
        <v>0</v>
      </c>
      <c r="AP21" s="54">
        <f t="shared" si="4"/>
        <v>0</v>
      </c>
      <c r="AQ21" s="54">
        <f t="shared" si="4"/>
        <v>0</v>
      </c>
      <c r="AR21" s="54">
        <f t="shared" si="4"/>
        <v>817</v>
      </c>
      <c r="AS21" s="54">
        <f t="shared" si="4"/>
        <v>0</v>
      </c>
      <c r="AT21" s="54">
        <f t="shared" si="4"/>
        <v>154.80000000000001</v>
      </c>
      <c r="AU21" s="54">
        <f t="shared" si="4"/>
        <v>0</v>
      </c>
      <c r="AV21" s="54">
        <f t="shared" si="4"/>
        <v>451.49999999999994</v>
      </c>
      <c r="AW21" s="54">
        <f t="shared" si="4"/>
        <v>0</v>
      </c>
      <c r="AX21" s="54">
        <f t="shared" si="4"/>
        <v>0</v>
      </c>
      <c r="AY21" s="54">
        <f t="shared" si="4"/>
        <v>0</v>
      </c>
      <c r="AZ21" s="54">
        <f t="shared" si="4"/>
        <v>0</v>
      </c>
      <c r="BA21" s="54">
        <f t="shared" si="4"/>
        <v>0</v>
      </c>
      <c r="BB21" s="54">
        <f t="shared" si="4"/>
        <v>0</v>
      </c>
      <c r="BC21" s="54">
        <f t="shared" si="4"/>
        <v>0</v>
      </c>
      <c r="BD21" s="54">
        <f t="shared" si="4"/>
        <v>0</v>
      </c>
      <c r="BE21" s="54">
        <f t="shared" si="4"/>
        <v>0</v>
      </c>
      <c r="BF21" s="54">
        <f t="shared" si="4"/>
        <v>0</v>
      </c>
      <c r="BG21" s="54">
        <f t="shared" si="4"/>
        <v>0</v>
      </c>
      <c r="BH21" s="54">
        <f t="shared" si="4"/>
        <v>0</v>
      </c>
      <c r="BI21" s="54">
        <f t="shared" si="4"/>
        <v>0</v>
      </c>
      <c r="BJ21" s="54">
        <f t="shared" si="4"/>
        <v>0</v>
      </c>
      <c r="BK21" s="54">
        <f t="shared" si="4"/>
        <v>0</v>
      </c>
      <c r="BL21" s="54">
        <f t="shared" si="4"/>
        <v>0</v>
      </c>
      <c r="BM21" s="54">
        <f t="shared" si="4"/>
        <v>0</v>
      </c>
      <c r="BN21" s="54">
        <f t="shared" si="4"/>
        <v>0</v>
      </c>
      <c r="BO21" s="54">
        <f t="shared" si="4"/>
        <v>0</v>
      </c>
      <c r="BP21" s="54">
        <f t="shared" si="4"/>
        <v>0</v>
      </c>
      <c r="BQ21" s="54">
        <f t="shared" si="4"/>
        <v>0</v>
      </c>
      <c r="BR21" s="54">
        <f t="shared" si="4"/>
        <v>0</v>
      </c>
      <c r="BS21" s="54">
        <f t="shared" si="4"/>
        <v>0</v>
      </c>
      <c r="BT21" s="54">
        <f t="shared" si="4"/>
        <v>0</v>
      </c>
      <c r="BU21" s="54">
        <f t="shared" si="4"/>
        <v>0</v>
      </c>
      <c r="BV21" s="54">
        <f t="shared" si="4"/>
        <v>0</v>
      </c>
      <c r="BW21" s="54">
        <f t="shared" si="4"/>
        <v>0</v>
      </c>
      <c r="BX21" s="54">
        <f t="shared" si="4"/>
        <v>86</v>
      </c>
      <c r="BY21" s="57">
        <f t="shared" si="4"/>
        <v>0</v>
      </c>
      <c r="BZ21" s="57">
        <f t="shared" si="4"/>
        <v>0</v>
      </c>
    </row>
    <row r="22" spans="1:78" ht="15.75" customHeight="1" x14ac:dyDescent="0.25">
      <c r="A22" s="160" t="s">
        <v>90</v>
      </c>
      <c r="B22" s="137"/>
      <c r="C22" s="59">
        <f>C21/C18</f>
        <v>61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D4" sqref="D4:E5"/>
    </sheetView>
  </sheetViews>
  <sheetFormatPr defaultRowHeight="14.25" x14ac:dyDescent="0.2"/>
  <cols>
    <col min="1" max="16384" width="9" style="90"/>
  </cols>
  <sheetData>
    <row r="1" spans="1:17" ht="15" customHeight="1" x14ac:dyDescent="0.25">
      <c r="A1" s="115" t="s">
        <v>159</v>
      </c>
      <c r="B1" s="116"/>
      <c r="C1" s="100"/>
      <c r="D1" s="119" t="s">
        <v>160</v>
      </c>
      <c r="E1" s="119"/>
      <c r="F1" s="100"/>
      <c r="G1" s="101"/>
      <c r="H1" s="112" t="s">
        <v>161</v>
      </c>
      <c r="I1" s="112"/>
      <c r="J1" s="112"/>
      <c r="K1" s="112"/>
      <c r="L1" s="112"/>
      <c r="M1" s="112"/>
      <c r="N1" s="90" t="s">
        <v>162</v>
      </c>
      <c r="O1" s="113" t="s">
        <v>166</v>
      </c>
      <c r="P1" s="113"/>
      <c r="Q1" s="113"/>
    </row>
    <row r="2" spans="1:17" x14ac:dyDescent="0.2">
      <c r="A2" s="117"/>
      <c r="B2" s="118"/>
      <c r="D2" s="120"/>
      <c r="E2" s="120"/>
      <c r="G2" s="102"/>
      <c r="H2" s="112"/>
      <c r="I2" s="112"/>
      <c r="J2" s="112"/>
      <c r="K2" s="112"/>
      <c r="L2" s="112"/>
      <c r="M2" s="112"/>
    </row>
    <row r="3" spans="1:17" ht="15" customHeight="1" thickBot="1" x14ac:dyDescent="0.25">
      <c r="A3" s="103"/>
      <c r="G3" s="102"/>
      <c r="H3" s="112"/>
      <c r="I3" s="112"/>
      <c r="J3" s="112"/>
      <c r="K3" s="112"/>
      <c r="L3" s="112"/>
      <c r="M3" s="112"/>
      <c r="O3" s="114" t="s">
        <v>163</v>
      </c>
      <c r="P3" s="114"/>
      <c r="Q3" s="114"/>
    </row>
    <row r="4" spans="1:17" x14ac:dyDescent="0.2">
      <c r="A4" s="121">
        <v>57</v>
      </c>
      <c r="B4" s="122"/>
      <c r="D4" s="121">
        <v>43</v>
      </c>
      <c r="E4" s="122"/>
      <c r="G4" s="102"/>
      <c r="H4" s="112"/>
      <c r="I4" s="112"/>
      <c r="J4" s="112"/>
      <c r="K4" s="112"/>
      <c r="L4" s="112"/>
      <c r="M4" s="112"/>
      <c r="O4" s="114"/>
      <c r="P4" s="114"/>
      <c r="Q4" s="114"/>
    </row>
    <row r="5" spans="1:17" ht="15" thickBot="1" x14ac:dyDescent="0.25">
      <c r="A5" s="123"/>
      <c r="B5" s="124"/>
      <c r="D5" s="123"/>
      <c r="E5" s="124"/>
      <c r="G5" s="102"/>
      <c r="H5" s="112"/>
      <c r="I5" s="112"/>
      <c r="J5" s="112"/>
      <c r="K5" s="112"/>
      <c r="L5" s="112"/>
      <c r="M5" s="112"/>
      <c r="O5" s="99"/>
      <c r="P5" s="99"/>
      <c r="Q5" s="99"/>
    </row>
    <row r="6" spans="1:17" ht="14.25" customHeight="1" x14ac:dyDescent="0.2">
      <c r="A6" s="103"/>
      <c r="G6" s="102"/>
      <c r="H6" s="112"/>
      <c r="I6" s="112"/>
      <c r="J6" s="112"/>
      <c r="K6" s="112"/>
      <c r="L6" s="112"/>
      <c r="M6" s="112"/>
      <c r="O6" s="107" t="s">
        <v>164</v>
      </c>
      <c r="P6" s="107"/>
      <c r="Q6" s="107"/>
    </row>
    <row r="7" spans="1:17" x14ac:dyDescent="0.2">
      <c r="A7" s="103"/>
      <c r="G7" s="102"/>
      <c r="H7" s="112"/>
      <c r="I7" s="112"/>
      <c r="J7" s="112"/>
      <c r="K7" s="112"/>
      <c r="L7" s="112"/>
      <c r="M7" s="112"/>
      <c r="O7" s="107"/>
      <c r="P7" s="107"/>
      <c r="Q7" s="107"/>
    </row>
    <row r="8" spans="1:17" x14ac:dyDescent="0.2">
      <c r="A8" s="103"/>
      <c r="G8" s="102"/>
      <c r="H8" s="112"/>
      <c r="I8" s="112"/>
      <c r="J8" s="112"/>
      <c r="K8" s="112"/>
      <c r="L8" s="112"/>
      <c r="M8" s="112"/>
      <c r="O8" s="107"/>
      <c r="P8" s="107"/>
      <c r="Q8" s="107"/>
    </row>
    <row r="9" spans="1:17" x14ac:dyDescent="0.2">
      <c r="A9" s="110" t="s">
        <v>167</v>
      </c>
      <c r="B9" s="111"/>
      <c r="C9" s="111"/>
      <c r="D9" s="111"/>
      <c r="E9" s="111"/>
      <c r="G9" s="102"/>
      <c r="H9" s="112"/>
      <c r="I9" s="112"/>
      <c r="J9" s="112"/>
      <c r="K9" s="112"/>
      <c r="L9" s="112"/>
      <c r="M9" s="112"/>
      <c r="O9" s="107"/>
      <c r="P9" s="107"/>
      <c r="Q9" s="107"/>
    </row>
    <row r="10" spans="1:17" x14ac:dyDescent="0.2">
      <c r="A10" s="110"/>
      <c r="B10" s="111"/>
      <c r="C10" s="111"/>
      <c r="D10" s="111"/>
      <c r="E10" s="111"/>
      <c r="G10" s="102"/>
      <c r="H10" s="112"/>
      <c r="I10" s="112"/>
      <c r="J10" s="112"/>
      <c r="K10" s="112"/>
      <c r="L10" s="112"/>
      <c r="M10" s="112"/>
      <c r="O10" s="107"/>
      <c r="P10" s="107"/>
      <c r="Q10" s="107"/>
    </row>
    <row r="11" spans="1:17" x14ac:dyDescent="0.2">
      <c r="A11" s="110"/>
      <c r="B11" s="111"/>
      <c r="C11" s="111"/>
      <c r="D11" s="111"/>
      <c r="E11" s="111"/>
      <c r="G11" s="102"/>
      <c r="H11" s="112"/>
      <c r="I11" s="112"/>
      <c r="J11" s="112"/>
      <c r="K11" s="112"/>
      <c r="L11" s="112"/>
      <c r="M11" s="112"/>
      <c r="O11" s="107"/>
      <c r="P11" s="107"/>
      <c r="Q11" s="107"/>
    </row>
    <row r="12" spans="1:17" ht="14.25" customHeight="1" x14ac:dyDescent="0.2">
      <c r="A12" s="110"/>
      <c r="B12" s="111"/>
      <c r="C12" s="111"/>
      <c r="D12" s="111"/>
      <c r="E12" s="111"/>
      <c r="G12" s="102"/>
      <c r="H12" s="112"/>
      <c r="I12" s="112"/>
      <c r="J12" s="112"/>
      <c r="K12" s="112"/>
      <c r="L12" s="112"/>
      <c r="M12" s="112"/>
      <c r="O12" s="107"/>
      <c r="P12" s="107"/>
      <c r="Q12" s="107"/>
    </row>
    <row r="13" spans="1:17" x14ac:dyDescent="0.2">
      <c r="A13" s="103"/>
      <c r="G13" s="102"/>
      <c r="O13" s="107"/>
      <c r="P13" s="107"/>
      <c r="Q13" s="107"/>
    </row>
    <row r="14" spans="1:17" x14ac:dyDescent="0.2">
      <c r="A14" s="103"/>
      <c r="G14" s="102"/>
      <c r="O14" s="107"/>
      <c r="P14" s="107"/>
      <c r="Q14" s="107"/>
    </row>
    <row r="15" spans="1:17" x14ac:dyDescent="0.2">
      <c r="A15" s="103"/>
      <c r="G15" s="102"/>
    </row>
    <row r="16" spans="1:17" ht="15" thickBot="1" x14ac:dyDescent="0.25">
      <c r="A16" s="104"/>
      <c r="B16" s="105"/>
      <c r="C16" s="105"/>
      <c r="D16" s="105"/>
      <c r="E16" s="105"/>
      <c r="F16" s="105"/>
      <c r="G16" s="106"/>
    </row>
    <row r="18" spans="15:17" x14ac:dyDescent="0.2">
      <c r="O18" s="108" t="s">
        <v>165</v>
      </c>
      <c r="P18" s="109"/>
      <c r="Q18" s="109"/>
    </row>
    <row r="19" spans="15:17" x14ac:dyDescent="0.2">
      <c r="O19" s="109"/>
      <c r="P19" s="109"/>
      <c r="Q19" s="109"/>
    </row>
  </sheetData>
  <mergeCells count="10">
    <mergeCell ref="O6:Q14"/>
    <mergeCell ref="O18:Q19"/>
    <mergeCell ref="A9:E12"/>
    <mergeCell ref="H1:M12"/>
    <mergeCell ref="O1:Q1"/>
    <mergeCell ref="O3:Q4"/>
    <mergeCell ref="A1:B2"/>
    <mergeCell ref="D1:E2"/>
    <mergeCell ref="A4:B5"/>
    <mergeCell ref="D4:E5"/>
  </mergeCells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C1000"/>
  <sheetViews>
    <sheetView workbookViewId="0"/>
  </sheetViews>
  <sheetFormatPr defaultColWidth="12.625" defaultRowHeight="15" customHeight="1" x14ac:dyDescent="0.2"/>
  <cols>
    <col min="1" max="1" width="3.25" customWidth="1"/>
    <col min="2" max="2" width="43.25" customWidth="1"/>
    <col min="3" max="3" width="7.25" customWidth="1"/>
    <col min="4" max="5" width="3.5" customWidth="1"/>
    <col min="6" max="6" width="4" customWidth="1"/>
    <col min="7" max="7" width="3.5" customWidth="1"/>
    <col min="8" max="9" width="4" customWidth="1"/>
    <col min="10" max="10" width="3.5" customWidth="1"/>
    <col min="11" max="11" width="4" customWidth="1"/>
    <col min="12" max="14" width="3.5" customWidth="1"/>
    <col min="15" max="16" width="4" customWidth="1"/>
    <col min="17" max="17" width="3.5" customWidth="1"/>
    <col min="18" max="18" width="4" customWidth="1"/>
    <col min="19" max="19" width="3.5" customWidth="1"/>
    <col min="20" max="23" width="4" customWidth="1"/>
    <col min="24" max="24" width="3.5" customWidth="1"/>
    <col min="25" max="25" width="4" customWidth="1"/>
    <col min="26" max="28" width="3.5" customWidth="1"/>
    <col min="29" max="31" width="4" customWidth="1"/>
    <col min="32" max="41" width="3.5" customWidth="1"/>
    <col min="42" max="42" width="4" customWidth="1"/>
    <col min="43" max="43" width="3.5" customWidth="1"/>
    <col min="44" max="44" width="4" customWidth="1"/>
    <col min="45" max="45" width="3.5" customWidth="1"/>
    <col min="46" max="46" width="4" customWidth="1"/>
    <col min="47" max="48" width="3.5" customWidth="1"/>
    <col min="49" max="58" width="4" customWidth="1"/>
    <col min="59" max="67" width="3.5" customWidth="1"/>
    <col min="68" max="69" width="4" customWidth="1"/>
    <col min="70" max="70" width="3.5" customWidth="1"/>
    <col min="71" max="72" width="4" customWidth="1"/>
    <col min="73" max="78" width="3.5" customWidth="1"/>
    <col min="79" max="81" width="7.625" customWidth="1"/>
  </cols>
  <sheetData>
    <row r="1" spans="1:81" ht="18.75" x14ac:dyDescent="0.3">
      <c r="A1" s="152" t="s">
        <v>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81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81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81" ht="25.5" customHeight="1" x14ac:dyDescent="0.25">
      <c r="B4" s="45">
        <v>18</v>
      </c>
      <c r="C4" s="154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81" ht="24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6"/>
      <c r="L5" s="154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81" ht="30" customHeight="1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81" ht="158.25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  <c r="CB7" s="19"/>
      <c r="CC7" s="19"/>
    </row>
    <row r="8" spans="1:81" x14ac:dyDescent="0.25">
      <c r="A8" s="158"/>
      <c r="B8" s="137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</row>
    <row r="9" spans="1:81" x14ac:dyDescent="0.25">
      <c r="A9" s="158"/>
      <c r="B9" s="137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</row>
    <row r="10" spans="1:81" x14ac:dyDescent="0.25">
      <c r="A10" s="158"/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</row>
    <row r="11" spans="1:81" x14ac:dyDescent="0.25">
      <c r="A11" s="158"/>
      <c r="B11" s="13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</row>
    <row r="12" spans="1:81" x14ac:dyDescent="0.25">
      <c r="A12" s="158"/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81" x14ac:dyDescent="0.25">
      <c r="A13" s="158"/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</row>
    <row r="14" spans="1:81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81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81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0</v>
      </c>
      <c r="M16" s="49">
        <f t="shared" si="0"/>
        <v>0</v>
      </c>
      <c r="N16" s="49">
        <f t="shared" si="0"/>
        <v>0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0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0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0</v>
      </c>
      <c r="BK16" s="49">
        <f t="shared" si="0"/>
        <v>0</v>
      </c>
      <c r="BL16" s="49">
        <f t="shared" si="0"/>
        <v>0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0</v>
      </c>
      <c r="D17" s="50">
        <f t="shared" ref="D17:BZ17" si="1">C17</f>
        <v>0</v>
      </c>
      <c r="E17" s="50">
        <f t="shared" si="1"/>
        <v>0</v>
      </c>
      <c r="F17" s="50">
        <f t="shared" si="1"/>
        <v>0</v>
      </c>
      <c r="G17" s="50">
        <f t="shared" si="1"/>
        <v>0</v>
      </c>
      <c r="H17" s="50">
        <f t="shared" si="1"/>
        <v>0</v>
      </c>
      <c r="I17" s="50">
        <f t="shared" si="1"/>
        <v>0</v>
      </c>
      <c r="J17" s="50">
        <f t="shared" si="1"/>
        <v>0</v>
      </c>
      <c r="K17" s="50">
        <f t="shared" si="1"/>
        <v>0</v>
      </c>
      <c r="L17" s="50">
        <f t="shared" si="1"/>
        <v>0</v>
      </c>
      <c r="M17" s="50">
        <f t="shared" si="1"/>
        <v>0</v>
      </c>
      <c r="N17" s="50">
        <f t="shared" si="1"/>
        <v>0</v>
      </c>
      <c r="O17" s="50">
        <f t="shared" si="1"/>
        <v>0</v>
      </c>
      <c r="P17" s="50">
        <f t="shared" si="1"/>
        <v>0</v>
      </c>
      <c r="Q17" s="50">
        <f t="shared" si="1"/>
        <v>0</v>
      </c>
      <c r="R17" s="50">
        <f t="shared" si="1"/>
        <v>0</v>
      </c>
      <c r="S17" s="50">
        <f t="shared" si="1"/>
        <v>0</v>
      </c>
      <c r="T17" s="50">
        <f t="shared" si="1"/>
        <v>0</v>
      </c>
      <c r="U17" s="50">
        <f t="shared" si="1"/>
        <v>0</v>
      </c>
      <c r="V17" s="50">
        <f t="shared" si="1"/>
        <v>0</v>
      </c>
      <c r="W17" s="50">
        <f t="shared" si="1"/>
        <v>0</v>
      </c>
      <c r="X17" s="50">
        <f t="shared" si="1"/>
        <v>0</v>
      </c>
      <c r="Y17" s="50">
        <f t="shared" si="1"/>
        <v>0</v>
      </c>
      <c r="Z17" s="50">
        <f t="shared" si="1"/>
        <v>0</v>
      </c>
      <c r="AA17" s="50">
        <f t="shared" si="1"/>
        <v>0</v>
      </c>
      <c r="AB17" s="50">
        <f t="shared" si="1"/>
        <v>0</v>
      </c>
      <c r="AC17" s="50">
        <f t="shared" si="1"/>
        <v>0</v>
      </c>
      <c r="AD17" s="50">
        <f t="shared" si="1"/>
        <v>0</v>
      </c>
      <c r="AE17" s="50">
        <f t="shared" si="1"/>
        <v>0</v>
      </c>
      <c r="AF17" s="50">
        <f t="shared" si="1"/>
        <v>0</v>
      </c>
      <c r="AG17" s="50">
        <f t="shared" si="1"/>
        <v>0</v>
      </c>
      <c r="AH17" s="50">
        <f t="shared" si="1"/>
        <v>0</v>
      </c>
      <c r="AI17" s="50">
        <f t="shared" si="1"/>
        <v>0</v>
      </c>
      <c r="AJ17" s="50">
        <f t="shared" si="1"/>
        <v>0</v>
      </c>
      <c r="AK17" s="50">
        <f t="shared" si="1"/>
        <v>0</v>
      </c>
      <c r="AL17" s="50">
        <f t="shared" si="1"/>
        <v>0</v>
      </c>
      <c r="AM17" s="50">
        <f t="shared" si="1"/>
        <v>0</v>
      </c>
      <c r="AN17" s="50">
        <f t="shared" si="1"/>
        <v>0</v>
      </c>
      <c r="AO17" s="50">
        <f t="shared" si="1"/>
        <v>0</v>
      </c>
      <c r="AP17" s="50">
        <f t="shared" si="1"/>
        <v>0</v>
      </c>
      <c r="AQ17" s="50">
        <f t="shared" si="1"/>
        <v>0</v>
      </c>
      <c r="AR17" s="50">
        <f t="shared" si="1"/>
        <v>0</v>
      </c>
      <c r="AS17" s="50">
        <f t="shared" si="1"/>
        <v>0</v>
      </c>
      <c r="AT17" s="50">
        <f t="shared" si="1"/>
        <v>0</v>
      </c>
      <c r="AU17" s="50">
        <f t="shared" si="1"/>
        <v>0</v>
      </c>
      <c r="AV17" s="50">
        <f t="shared" si="1"/>
        <v>0</v>
      </c>
      <c r="AW17" s="50">
        <f t="shared" si="1"/>
        <v>0</v>
      </c>
      <c r="AX17" s="50">
        <f t="shared" si="1"/>
        <v>0</v>
      </c>
      <c r="AY17" s="50">
        <f t="shared" si="1"/>
        <v>0</v>
      </c>
      <c r="AZ17" s="50">
        <f t="shared" si="1"/>
        <v>0</v>
      </c>
      <c r="BA17" s="50">
        <f t="shared" si="1"/>
        <v>0</v>
      </c>
      <c r="BB17" s="50">
        <f t="shared" si="1"/>
        <v>0</v>
      </c>
      <c r="BC17" s="50">
        <f t="shared" si="1"/>
        <v>0</v>
      </c>
      <c r="BD17" s="50">
        <f t="shared" si="1"/>
        <v>0</v>
      </c>
      <c r="BE17" s="50">
        <f t="shared" si="1"/>
        <v>0</v>
      </c>
      <c r="BF17" s="50">
        <f t="shared" si="1"/>
        <v>0</v>
      </c>
      <c r="BG17" s="50">
        <f t="shared" si="1"/>
        <v>0</v>
      </c>
      <c r="BH17" s="50">
        <f t="shared" si="1"/>
        <v>0</v>
      </c>
      <c r="BI17" s="50">
        <f t="shared" si="1"/>
        <v>0</v>
      </c>
      <c r="BJ17" s="50">
        <f t="shared" si="1"/>
        <v>0</v>
      </c>
      <c r="BK17" s="50">
        <f t="shared" si="1"/>
        <v>0</v>
      </c>
      <c r="BL17" s="50">
        <f t="shared" si="1"/>
        <v>0</v>
      </c>
      <c r="BM17" s="50">
        <f t="shared" si="1"/>
        <v>0</v>
      </c>
      <c r="BN17" s="50">
        <f t="shared" si="1"/>
        <v>0</v>
      </c>
      <c r="BO17" s="50">
        <f t="shared" si="1"/>
        <v>0</v>
      </c>
      <c r="BP17" s="50">
        <f t="shared" si="1"/>
        <v>0</v>
      </c>
      <c r="BQ17" s="50">
        <f t="shared" si="1"/>
        <v>0</v>
      </c>
      <c r="BR17" s="50">
        <f t="shared" si="1"/>
        <v>0</v>
      </c>
      <c r="BS17" s="50">
        <f t="shared" si="1"/>
        <v>0</v>
      </c>
      <c r="BT17" s="50">
        <f t="shared" si="1"/>
        <v>0</v>
      </c>
      <c r="BU17" s="50">
        <f t="shared" si="1"/>
        <v>0</v>
      </c>
      <c r="BV17" s="50">
        <f t="shared" si="1"/>
        <v>0</v>
      </c>
      <c r="BW17" s="50">
        <f t="shared" si="1"/>
        <v>0</v>
      </c>
      <c r="BX17" s="50">
        <f t="shared" si="1"/>
        <v>0</v>
      </c>
      <c r="BY17" s="50">
        <f t="shared" si="1"/>
        <v>0</v>
      </c>
      <c r="BZ17" s="50">
        <f t="shared" si="1"/>
        <v>0</v>
      </c>
    </row>
    <row r="18" spans="1:78" x14ac:dyDescent="0.25">
      <c r="A18" s="160" t="s">
        <v>87</v>
      </c>
      <c r="B18" s="137"/>
      <c r="C18" s="51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x14ac:dyDescent="0.25">
      <c r="A19" s="160" t="s">
        <v>88</v>
      </c>
      <c r="B19" s="137"/>
      <c r="C19" s="51"/>
      <c r="D19" s="52">
        <f t="shared" ref="D19:BZ19" si="2">D16*D17/1000</f>
        <v>0</v>
      </c>
      <c r="E19" s="52">
        <f t="shared" si="2"/>
        <v>0</v>
      </c>
      <c r="F19" s="52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3">
        <f t="shared" si="2"/>
        <v>0</v>
      </c>
      <c r="K19" s="53">
        <f t="shared" si="2"/>
        <v>0</v>
      </c>
      <c r="L19" s="53">
        <f t="shared" si="2"/>
        <v>0</v>
      </c>
      <c r="M19" s="53">
        <f t="shared" si="2"/>
        <v>0</v>
      </c>
      <c r="N19" s="53">
        <f t="shared" si="2"/>
        <v>0</v>
      </c>
      <c r="O19" s="53">
        <f t="shared" si="2"/>
        <v>0</v>
      </c>
      <c r="P19" s="53">
        <f t="shared" si="2"/>
        <v>0</v>
      </c>
      <c r="Q19" s="53">
        <f t="shared" si="2"/>
        <v>0</v>
      </c>
      <c r="R19" s="53">
        <f t="shared" si="2"/>
        <v>0</v>
      </c>
      <c r="S19" s="53">
        <f t="shared" si="2"/>
        <v>0</v>
      </c>
      <c r="T19" s="53">
        <f t="shared" si="2"/>
        <v>0</v>
      </c>
      <c r="U19" s="53">
        <f t="shared" si="2"/>
        <v>0</v>
      </c>
      <c r="V19" s="53">
        <f t="shared" si="2"/>
        <v>0</v>
      </c>
      <c r="W19" s="53">
        <f t="shared" si="2"/>
        <v>0</v>
      </c>
      <c r="X19" s="53">
        <f t="shared" si="2"/>
        <v>0</v>
      </c>
      <c r="Y19" s="53">
        <f t="shared" si="2"/>
        <v>0</v>
      </c>
      <c r="Z19" s="53">
        <f t="shared" si="2"/>
        <v>0</v>
      </c>
      <c r="AA19" s="53">
        <f t="shared" si="2"/>
        <v>0</v>
      </c>
      <c r="AB19" s="53">
        <f t="shared" si="2"/>
        <v>0</v>
      </c>
      <c r="AC19" s="53">
        <f t="shared" si="2"/>
        <v>0</v>
      </c>
      <c r="AD19" s="53">
        <f t="shared" si="2"/>
        <v>0</v>
      </c>
      <c r="AE19" s="53">
        <f t="shared" si="2"/>
        <v>0</v>
      </c>
      <c r="AF19" s="53">
        <f t="shared" si="2"/>
        <v>0</v>
      </c>
      <c r="AG19" s="53">
        <f t="shared" si="2"/>
        <v>0</v>
      </c>
      <c r="AH19" s="53">
        <f t="shared" si="2"/>
        <v>0</v>
      </c>
      <c r="AI19" s="53">
        <f t="shared" si="2"/>
        <v>0</v>
      </c>
      <c r="AJ19" s="53">
        <f t="shared" si="2"/>
        <v>0</v>
      </c>
      <c r="AK19" s="53">
        <f t="shared" si="2"/>
        <v>0</v>
      </c>
      <c r="AL19" s="53">
        <f t="shared" si="2"/>
        <v>0</v>
      </c>
      <c r="AM19" s="53">
        <f t="shared" si="2"/>
        <v>0</v>
      </c>
      <c r="AN19" s="53">
        <f t="shared" si="2"/>
        <v>0</v>
      </c>
      <c r="AO19" s="53">
        <f t="shared" si="2"/>
        <v>0</v>
      </c>
      <c r="AP19" s="53">
        <f t="shared" si="2"/>
        <v>0</v>
      </c>
      <c r="AQ19" s="53">
        <f t="shared" si="2"/>
        <v>0</v>
      </c>
      <c r="AR19" s="53">
        <f t="shared" si="2"/>
        <v>0</v>
      </c>
      <c r="AS19" s="53">
        <f t="shared" si="2"/>
        <v>0</v>
      </c>
      <c r="AT19" s="53">
        <f t="shared" si="2"/>
        <v>0</v>
      </c>
      <c r="AU19" s="53">
        <f t="shared" si="2"/>
        <v>0</v>
      </c>
      <c r="AV19" s="53">
        <f t="shared" si="2"/>
        <v>0</v>
      </c>
      <c r="AW19" s="53">
        <f t="shared" si="2"/>
        <v>0</v>
      </c>
      <c r="AX19" s="53">
        <f t="shared" si="2"/>
        <v>0</v>
      </c>
      <c r="AY19" s="53">
        <f t="shared" si="2"/>
        <v>0</v>
      </c>
      <c r="AZ19" s="53">
        <f t="shared" si="2"/>
        <v>0</v>
      </c>
      <c r="BA19" s="53">
        <f t="shared" si="2"/>
        <v>0</v>
      </c>
      <c r="BB19" s="53">
        <f t="shared" si="2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2">
        <f t="shared" si="2"/>
        <v>0</v>
      </c>
      <c r="BZ19" s="52">
        <f t="shared" si="2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0</v>
      </c>
      <c r="D21" s="57">
        <f t="shared" ref="D21:BZ21" si="3">D19*D20</f>
        <v>0</v>
      </c>
      <c r="E21" s="57">
        <f t="shared" si="3"/>
        <v>0</v>
      </c>
      <c r="F21" s="57">
        <f t="shared" si="3"/>
        <v>0</v>
      </c>
      <c r="G21" s="58">
        <f t="shared" si="3"/>
        <v>0</v>
      </c>
      <c r="H21" s="58">
        <f t="shared" si="3"/>
        <v>0</v>
      </c>
      <c r="I21" s="58">
        <f t="shared" si="3"/>
        <v>0</v>
      </c>
      <c r="J21" s="58">
        <f t="shared" si="3"/>
        <v>0</v>
      </c>
      <c r="K21" s="58">
        <f t="shared" si="3"/>
        <v>0</v>
      </c>
      <c r="L21" s="58">
        <f t="shared" si="3"/>
        <v>0</v>
      </c>
      <c r="M21" s="58">
        <f t="shared" si="3"/>
        <v>0</v>
      </c>
      <c r="N21" s="58">
        <f t="shared" si="3"/>
        <v>0</v>
      </c>
      <c r="O21" s="58">
        <f t="shared" si="3"/>
        <v>0</v>
      </c>
      <c r="P21" s="58">
        <f t="shared" si="3"/>
        <v>0</v>
      </c>
      <c r="Q21" s="58">
        <f t="shared" si="3"/>
        <v>0</v>
      </c>
      <c r="R21" s="58">
        <f t="shared" si="3"/>
        <v>0</v>
      </c>
      <c r="S21" s="58">
        <f t="shared" si="3"/>
        <v>0</v>
      </c>
      <c r="T21" s="58">
        <f t="shared" si="3"/>
        <v>0</v>
      </c>
      <c r="U21" s="58">
        <f t="shared" si="3"/>
        <v>0</v>
      </c>
      <c r="V21" s="58">
        <f t="shared" si="3"/>
        <v>0</v>
      </c>
      <c r="W21" s="58">
        <f t="shared" si="3"/>
        <v>0</v>
      </c>
      <c r="X21" s="58">
        <f t="shared" si="3"/>
        <v>0</v>
      </c>
      <c r="Y21" s="58">
        <f t="shared" si="3"/>
        <v>0</v>
      </c>
      <c r="Z21" s="58">
        <f t="shared" si="3"/>
        <v>0</v>
      </c>
      <c r="AA21" s="58">
        <f t="shared" si="3"/>
        <v>0</v>
      </c>
      <c r="AB21" s="58">
        <f t="shared" si="3"/>
        <v>0</v>
      </c>
      <c r="AC21" s="58">
        <f t="shared" si="3"/>
        <v>0</v>
      </c>
      <c r="AD21" s="58">
        <f t="shared" si="3"/>
        <v>0</v>
      </c>
      <c r="AE21" s="58">
        <f t="shared" si="3"/>
        <v>0</v>
      </c>
      <c r="AF21" s="58">
        <f t="shared" si="3"/>
        <v>0</v>
      </c>
      <c r="AG21" s="58">
        <f t="shared" si="3"/>
        <v>0</v>
      </c>
      <c r="AH21" s="58">
        <f t="shared" si="3"/>
        <v>0</v>
      </c>
      <c r="AI21" s="58">
        <f t="shared" si="3"/>
        <v>0</v>
      </c>
      <c r="AJ21" s="58">
        <f t="shared" si="3"/>
        <v>0</v>
      </c>
      <c r="AK21" s="58">
        <f t="shared" si="3"/>
        <v>0</v>
      </c>
      <c r="AL21" s="58">
        <f t="shared" si="3"/>
        <v>0</v>
      </c>
      <c r="AM21" s="58">
        <f t="shared" si="3"/>
        <v>0</v>
      </c>
      <c r="AN21" s="58">
        <f t="shared" si="3"/>
        <v>0</v>
      </c>
      <c r="AO21" s="58">
        <f t="shared" si="3"/>
        <v>0</v>
      </c>
      <c r="AP21" s="58">
        <f t="shared" si="3"/>
        <v>0</v>
      </c>
      <c r="AQ21" s="58">
        <f t="shared" si="3"/>
        <v>0</v>
      </c>
      <c r="AR21" s="58">
        <f t="shared" si="3"/>
        <v>0</v>
      </c>
      <c r="AS21" s="58">
        <f t="shared" si="3"/>
        <v>0</v>
      </c>
      <c r="AT21" s="58">
        <f t="shared" si="3"/>
        <v>0</v>
      </c>
      <c r="AU21" s="58">
        <f t="shared" si="3"/>
        <v>0</v>
      </c>
      <c r="AV21" s="58">
        <f t="shared" si="3"/>
        <v>0</v>
      </c>
      <c r="AW21" s="58">
        <f t="shared" si="3"/>
        <v>0</v>
      </c>
      <c r="AX21" s="58">
        <f t="shared" si="3"/>
        <v>0</v>
      </c>
      <c r="AY21" s="58">
        <f t="shared" si="3"/>
        <v>0</v>
      </c>
      <c r="AZ21" s="58">
        <f t="shared" si="3"/>
        <v>0</v>
      </c>
      <c r="BA21" s="58">
        <f t="shared" si="3"/>
        <v>0</v>
      </c>
      <c r="BB21" s="58">
        <f t="shared" si="3"/>
        <v>0</v>
      </c>
      <c r="BC21" s="58">
        <f t="shared" si="3"/>
        <v>0</v>
      </c>
      <c r="BD21" s="58">
        <f t="shared" si="3"/>
        <v>0</v>
      </c>
      <c r="BE21" s="58">
        <f t="shared" si="3"/>
        <v>0</v>
      </c>
      <c r="BF21" s="58">
        <f t="shared" si="3"/>
        <v>0</v>
      </c>
      <c r="BG21" s="58">
        <f t="shared" si="3"/>
        <v>0</v>
      </c>
      <c r="BH21" s="58">
        <f t="shared" si="3"/>
        <v>0</v>
      </c>
      <c r="BI21" s="58">
        <f t="shared" si="3"/>
        <v>0</v>
      </c>
      <c r="BJ21" s="58">
        <f t="shared" si="3"/>
        <v>0</v>
      </c>
      <c r="BK21" s="58">
        <f t="shared" si="3"/>
        <v>0</v>
      </c>
      <c r="BL21" s="58">
        <f t="shared" si="3"/>
        <v>0</v>
      </c>
      <c r="BM21" s="58">
        <f t="shared" si="3"/>
        <v>0</v>
      </c>
      <c r="BN21" s="58">
        <f t="shared" si="3"/>
        <v>0</v>
      </c>
      <c r="BO21" s="58">
        <f t="shared" si="3"/>
        <v>0</v>
      </c>
      <c r="BP21" s="58">
        <f t="shared" si="3"/>
        <v>0</v>
      </c>
      <c r="BQ21" s="58">
        <f t="shared" si="3"/>
        <v>0</v>
      </c>
      <c r="BR21" s="58">
        <f t="shared" si="3"/>
        <v>0</v>
      </c>
      <c r="BS21" s="58">
        <f t="shared" si="3"/>
        <v>0</v>
      </c>
      <c r="BT21" s="58">
        <f t="shared" si="3"/>
        <v>0</v>
      </c>
      <c r="BU21" s="58">
        <f t="shared" si="3"/>
        <v>0</v>
      </c>
      <c r="BV21" s="58">
        <f t="shared" si="3"/>
        <v>0</v>
      </c>
      <c r="BW21" s="58">
        <f t="shared" si="3"/>
        <v>0</v>
      </c>
      <c r="BX21" s="58">
        <f t="shared" si="3"/>
        <v>0</v>
      </c>
      <c r="BY21" s="57">
        <f t="shared" si="3"/>
        <v>0</v>
      </c>
      <c r="BZ21" s="57">
        <f t="shared" si="3"/>
        <v>0</v>
      </c>
    </row>
    <row r="22" spans="1:78" ht="15.75" customHeight="1" x14ac:dyDescent="0.25">
      <c r="A22" s="160" t="s">
        <v>90</v>
      </c>
      <c r="B22" s="137"/>
      <c r="C22" s="59" t="e">
        <f>C21/C18</f>
        <v>#DIV/0!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L19" sqref="L19"/>
    </sheetView>
  </sheetViews>
  <sheetFormatPr defaultColWidth="12.625" defaultRowHeight="15" customHeight="1" x14ac:dyDescent="0.2"/>
  <cols>
    <col min="1" max="1" width="5.25" customWidth="1"/>
    <col min="2" max="2" width="26.625" customWidth="1"/>
    <col min="3" max="3" width="7.125" customWidth="1"/>
    <col min="4" max="4" width="4.25" hidden="1" customWidth="1"/>
    <col min="5" max="5" width="9" customWidth="1"/>
    <col min="6" max="7" width="4.25" hidden="1" customWidth="1"/>
    <col min="8" max="9" width="4.5" hidden="1" customWidth="1"/>
    <col min="10" max="11" width="4.25" hidden="1" customWidth="1"/>
    <col min="12" max="12" width="8.25" customWidth="1"/>
    <col min="13" max="13" width="4.25" hidden="1" customWidth="1"/>
    <col min="14" max="14" width="7.375" customWidth="1"/>
    <col min="15" max="16" width="4.5" hidden="1" customWidth="1"/>
    <col min="17" max="17" width="4.25" hidden="1" customWidth="1"/>
    <col min="18" max="18" width="4.5" hidden="1" customWidth="1"/>
    <col min="19" max="19" width="4.25" hidden="1" customWidth="1"/>
    <col min="20" max="23" width="4.5" hidden="1" customWidth="1"/>
    <col min="24" max="27" width="4.25" hidden="1" customWidth="1"/>
    <col min="28" max="28" width="9" customWidth="1"/>
    <col min="29" max="29" width="8.125" customWidth="1"/>
    <col min="30" max="31" width="4.5" hidden="1" customWidth="1"/>
    <col min="32" max="32" width="4.25" hidden="1" customWidth="1"/>
    <col min="33" max="33" width="8.125" customWidth="1"/>
    <col min="34" max="41" width="4.25" hidden="1" customWidth="1"/>
    <col min="42" max="44" width="4.5" hidden="1" customWidth="1"/>
    <col min="45" max="45" width="4.25" hidden="1" customWidth="1"/>
    <col min="46" max="46" width="8.125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8" width="4.5" hidden="1" customWidth="1"/>
    <col min="59" max="60" width="4.25" hidden="1" customWidth="1"/>
    <col min="61" max="61" width="7.125" customWidth="1"/>
    <col min="62" max="62" width="8.125" customWidth="1"/>
    <col min="63" max="64" width="7.125" customWidth="1"/>
    <col min="65" max="66" width="4.25" hidden="1" customWidth="1"/>
    <col min="67" max="67" width="8.125" customWidth="1"/>
    <col min="68" max="73" width="4.5" hidden="1" customWidth="1"/>
    <col min="74" max="75" width="4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15.75" x14ac:dyDescent="0.25">
      <c r="B4" s="45">
        <v>23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105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36" t="s">
        <v>106</v>
      </c>
      <c r="B8" s="137"/>
      <c r="C8" s="17"/>
      <c r="D8" s="17"/>
      <c r="E8" s="17">
        <v>0</v>
      </c>
      <c r="F8" s="17">
        <v>0</v>
      </c>
      <c r="G8" s="17"/>
      <c r="H8" s="17"/>
      <c r="I8" s="17"/>
      <c r="J8" s="17"/>
      <c r="K8" s="17"/>
      <c r="L8" s="17">
        <v>3.8</v>
      </c>
      <c r="M8" s="17"/>
      <c r="N8" s="17">
        <v>3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>
        <v>6</v>
      </c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>
        <v>8</v>
      </c>
      <c r="AY8" s="17"/>
      <c r="AZ8" s="17"/>
      <c r="BA8" s="17">
        <v>50</v>
      </c>
      <c r="BB8" s="17">
        <v>0</v>
      </c>
      <c r="BC8" s="17"/>
      <c r="BD8" s="17"/>
      <c r="BE8" s="17"/>
      <c r="BF8" s="17"/>
      <c r="BG8" s="17"/>
      <c r="BH8" s="17"/>
      <c r="BI8" s="17">
        <v>20</v>
      </c>
      <c r="BJ8" s="17">
        <v>35</v>
      </c>
      <c r="BK8" s="17">
        <v>9.6</v>
      </c>
      <c r="BL8" s="17">
        <v>10</v>
      </c>
      <c r="BM8" s="17"/>
      <c r="BN8" s="17"/>
      <c r="BO8" s="17">
        <v>40</v>
      </c>
      <c r="BP8" s="17"/>
      <c r="BQ8" s="17"/>
      <c r="BR8" s="17"/>
      <c r="BS8" s="17"/>
      <c r="BT8" s="17"/>
      <c r="BU8" s="17"/>
      <c r="BV8" s="17"/>
      <c r="BW8" s="17"/>
      <c r="BX8" s="17"/>
      <c r="BY8" s="49"/>
      <c r="BZ8" s="49"/>
    </row>
    <row r="9" spans="1:79" x14ac:dyDescent="0.25">
      <c r="A9" s="136" t="s">
        <v>107</v>
      </c>
      <c r="B9" s="137"/>
      <c r="C9" s="17"/>
      <c r="D9" s="17"/>
      <c r="E9" s="17">
        <v>1</v>
      </c>
      <c r="F9" s="17"/>
      <c r="G9" s="17"/>
      <c r="H9" s="17"/>
      <c r="I9" s="17"/>
      <c r="J9" s="17"/>
      <c r="K9" s="17"/>
      <c r="L9" s="17"/>
      <c r="M9" s="17"/>
      <c r="N9" s="17">
        <v>1.98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>
        <v>50</v>
      </c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>
        <v>5</v>
      </c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49"/>
      <c r="BZ9" s="49"/>
    </row>
    <row r="10" spans="1:79" x14ac:dyDescent="0.25">
      <c r="A10" s="136" t="s">
        <v>108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>
        <v>200</v>
      </c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49"/>
      <c r="BZ10" s="49"/>
    </row>
    <row r="11" spans="1:79" x14ac:dyDescent="0.25">
      <c r="A11" s="16" t="s">
        <v>71</v>
      </c>
      <c r="B11" s="39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>
        <v>0</v>
      </c>
      <c r="BX11" s="17">
        <v>60</v>
      </c>
      <c r="BY11" s="49"/>
      <c r="BZ11" s="49"/>
    </row>
    <row r="12" spans="1:79" x14ac:dyDescent="0.25">
      <c r="A12" s="158"/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79" x14ac:dyDescent="0.25">
      <c r="A13" s="158"/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1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3.8</v>
      </c>
      <c r="M16" s="49">
        <f t="shared" si="0"/>
        <v>0</v>
      </c>
      <c r="N16" s="49">
        <f t="shared" si="0"/>
        <v>4.9800000000000004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200</v>
      </c>
      <c r="AC16" s="49">
        <f t="shared" si="0"/>
        <v>6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50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8</v>
      </c>
      <c r="AY16" s="49">
        <f t="shared" si="0"/>
        <v>0</v>
      </c>
      <c r="AZ16" s="49">
        <f t="shared" si="0"/>
        <v>0</v>
      </c>
      <c r="BA16" s="49">
        <f t="shared" si="0"/>
        <v>50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20</v>
      </c>
      <c r="BJ16" s="49">
        <f t="shared" si="0"/>
        <v>35</v>
      </c>
      <c r="BK16" s="49">
        <f t="shared" si="0"/>
        <v>9.6</v>
      </c>
      <c r="BL16" s="49">
        <f t="shared" si="0"/>
        <v>10</v>
      </c>
      <c r="BM16" s="49">
        <f t="shared" si="0"/>
        <v>0</v>
      </c>
      <c r="BN16" s="49">
        <f t="shared" si="0"/>
        <v>0</v>
      </c>
      <c r="BO16" s="49">
        <f t="shared" si="0"/>
        <v>40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58</v>
      </c>
      <c r="D17" s="50">
        <f t="shared" ref="D17:BZ17" si="1">C17</f>
        <v>58</v>
      </c>
      <c r="E17" s="50">
        <f t="shared" si="1"/>
        <v>58</v>
      </c>
      <c r="F17" s="50">
        <f t="shared" si="1"/>
        <v>58</v>
      </c>
      <c r="G17" s="50">
        <f t="shared" si="1"/>
        <v>58</v>
      </c>
      <c r="H17" s="50">
        <f t="shared" si="1"/>
        <v>58</v>
      </c>
      <c r="I17" s="50">
        <f t="shared" si="1"/>
        <v>58</v>
      </c>
      <c r="J17" s="50">
        <f t="shared" si="1"/>
        <v>58</v>
      </c>
      <c r="K17" s="50">
        <f t="shared" si="1"/>
        <v>58</v>
      </c>
      <c r="L17" s="50">
        <f t="shared" si="1"/>
        <v>58</v>
      </c>
      <c r="M17" s="50">
        <f t="shared" si="1"/>
        <v>58</v>
      </c>
      <c r="N17" s="50">
        <f t="shared" si="1"/>
        <v>58</v>
      </c>
      <c r="O17" s="50">
        <f t="shared" si="1"/>
        <v>58</v>
      </c>
      <c r="P17" s="50">
        <f t="shared" si="1"/>
        <v>58</v>
      </c>
      <c r="Q17" s="50">
        <f t="shared" si="1"/>
        <v>58</v>
      </c>
      <c r="R17" s="50">
        <f t="shared" si="1"/>
        <v>58</v>
      </c>
      <c r="S17" s="50">
        <f t="shared" si="1"/>
        <v>58</v>
      </c>
      <c r="T17" s="50">
        <f t="shared" si="1"/>
        <v>58</v>
      </c>
      <c r="U17" s="50">
        <f t="shared" si="1"/>
        <v>58</v>
      </c>
      <c r="V17" s="50">
        <f t="shared" si="1"/>
        <v>58</v>
      </c>
      <c r="W17" s="50">
        <f t="shared" si="1"/>
        <v>58</v>
      </c>
      <c r="X17" s="50">
        <f t="shared" si="1"/>
        <v>58</v>
      </c>
      <c r="Y17" s="50">
        <f t="shared" si="1"/>
        <v>58</v>
      </c>
      <c r="Z17" s="50">
        <f t="shared" si="1"/>
        <v>58</v>
      </c>
      <c r="AA17" s="50">
        <f t="shared" si="1"/>
        <v>58</v>
      </c>
      <c r="AB17" s="50">
        <f t="shared" si="1"/>
        <v>58</v>
      </c>
      <c r="AC17" s="50">
        <f t="shared" si="1"/>
        <v>58</v>
      </c>
      <c r="AD17" s="50">
        <f t="shared" si="1"/>
        <v>58</v>
      </c>
      <c r="AE17" s="50">
        <f t="shared" si="1"/>
        <v>58</v>
      </c>
      <c r="AF17" s="50">
        <f t="shared" si="1"/>
        <v>58</v>
      </c>
      <c r="AG17" s="50">
        <f t="shared" si="1"/>
        <v>58</v>
      </c>
      <c r="AH17" s="50">
        <f t="shared" si="1"/>
        <v>58</v>
      </c>
      <c r="AI17" s="50">
        <f t="shared" si="1"/>
        <v>58</v>
      </c>
      <c r="AJ17" s="50">
        <f t="shared" si="1"/>
        <v>58</v>
      </c>
      <c r="AK17" s="50">
        <f t="shared" si="1"/>
        <v>58</v>
      </c>
      <c r="AL17" s="50">
        <f t="shared" si="1"/>
        <v>58</v>
      </c>
      <c r="AM17" s="50">
        <f t="shared" si="1"/>
        <v>58</v>
      </c>
      <c r="AN17" s="50">
        <f t="shared" si="1"/>
        <v>58</v>
      </c>
      <c r="AO17" s="50">
        <f t="shared" si="1"/>
        <v>58</v>
      </c>
      <c r="AP17" s="50">
        <f t="shared" si="1"/>
        <v>58</v>
      </c>
      <c r="AQ17" s="50">
        <f t="shared" si="1"/>
        <v>58</v>
      </c>
      <c r="AR17" s="50">
        <f t="shared" si="1"/>
        <v>58</v>
      </c>
      <c r="AS17" s="50">
        <f t="shared" si="1"/>
        <v>58</v>
      </c>
      <c r="AT17" s="50">
        <f t="shared" si="1"/>
        <v>58</v>
      </c>
      <c r="AU17" s="50">
        <f t="shared" si="1"/>
        <v>58</v>
      </c>
      <c r="AV17" s="50">
        <f t="shared" si="1"/>
        <v>58</v>
      </c>
      <c r="AW17" s="50">
        <f t="shared" si="1"/>
        <v>58</v>
      </c>
      <c r="AX17" s="50">
        <f t="shared" si="1"/>
        <v>58</v>
      </c>
      <c r="AY17" s="50">
        <f t="shared" si="1"/>
        <v>58</v>
      </c>
      <c r="AZ17" s="50">
        <f t="shared" si="1"/>
        <v>58</v>
      </c>
      <c r="BA17" s="50">
        <f t="shared" si="1"/>
        <v>58</v>
      </c>
      <c r="BB17" s="50">
        <f t="shared" si="1"/>
        <v>58</v>
      </c>
      <c r="BC17" s="50">
        <f t="shared" si="1"/>
        <v>58</v>
      </c>
      <c r="BD17" s="50">
        <f t="shared" si="1"/>
        <v>58</v>
      </c>
      <c r="BE17" s="50">
        <f t="shared" si="1"/>
        <v>58</v>
      </c>
      <c r="BF17" s="50">
        <f t="shared" si="1"/>
        <v>58</v>
      </c>
      <c r="BG17" s="50">
        <f t="shared" si="1"/>
        <v>58</v>
      </c>
      <c r="BH17" s="50">
        <f t="shared" si="1"/>
        <v>58</v>
      </c>
      <c r="BI17" s="50">
        <f t="shared" si="1"/>
        <v>58</v>
      </c>
      <c r="BJ17" s="50">
        <f t="shared" si="1"/>
        <v>58</v>
      </c>
      <c r="BK17" s="50">
        <f t="shared" si="1"/>
        <v>58</v>
      </c>
      <c r="BL17" s="50">
        <f t="shared" si="1"/>
        <v>58</v>
      </c>
      <c r="BM17" s="50">
        <f t="shared" si="1"/>
        <v>58</v>
      </c>
      <c r="BN17" s="50">
        <f t="shared" si="1"/>
        <v>58</v>
      </c>
      <c r="BO17" s="50">
        <f t="shared" si="1"/>
        <v>58</v>
      </c>
      <c r="BP17" s="50">
        <f t="shared" si="1"/>
        <v>58</v>
      </c>
      <c r="BQ17" s="50">
        <f t="shared" si="1"/>
        <v>58</v>
      </c>
      <c r="BR17" s="50">
        <f t="shared" si="1"/>
        <v>58</v>
      </c>
      <c r="BS17" s="50">
        <f t="shared" si="1"/>
        <v>58</v>
      </c>
      <c r="BT17" s="50">
        <f t="shared" si="1"/>
        <v>58</v>
      </c>
      <c r="BU17" s="50">
        <f t="shared" si="1"/>
        <v>58</v>
      </c>
      <c r="BV17" s="50">
        <f t="shared" si="1"/>
        <v>58</v>
      </c>
      <c r="BW17" s="50">
        <f t="shared" si="1"/>
        <v>58</v>
      </c>
      <c r="BX17" s="50">
        <f t="shared" si="1"/>
        <v>58</v>
      </c>
      <c r="BY17" s="50">
        <f t="shared" si="1"/>
        <v>58</v>
      </c>
      <c r="BZ17" s="50">
        <f t="shared" si="1"/>
        <v>58</v>
      </c>
    </row>
    <row r="18" spans="1:78" x14ac:dyDescent="0.25">
      <c r="A18" s="160" t="s">
        <v>87</v>
      </c>
      <c r="B18" s="137"/>
      <c r="C18" s="51">
        <v>58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x14ac:dyDescent="0.25">
      <c r="A19" s="160" t="s">
        <v>88</v>
      </c>
      <c r="B19" s="137"/>
      <c r="C19" s="51"/>
      <c r="D19" s="52">
        <f>D16*D17/1000</f>
        <v>0</v>
      </c>
      <c r="E19" s="62">
        <f>E16*E17</f>
        <v>58</v>
      </c>
      <c r="F19" s="62">
        <f>F16*F17/1000</f>
        <v>0</v>
      </c>
      <c r="G19" s="54">
        <f>G16*G17</f>
        <v>0</v>
      </c>
      <c r="H19" s="54">
        <f t="shared" ref="H19:BZ19" si="2">H16*H17/1000</f>
        <v>0</v>
      </c>
      <c r="I19" s="54">
        <f t="shared" si="2"/>
        <v>0</v>
      </c>
      <c r="J19" s="54">
        <f t="shared" si="2"/>
        <v>0</v>
      </c>
      <c r="K19" s="54">
        <f t="shared" si="2"/>
        <v>0</v>
      </c>
      <c r="L19" s="54">
        <f t="shared" si="2"/>
        <v>0.22039999999999998</v>
      </c>
      <c r="M19" s="54">
        <f t="shared" si="2"/>
        <v>0</v>
      </c>
      <c r="N19" s="54">
        <f t="shared" si="2"/>
        <v>0.28884000000000004</v>
      </c>
      <c r="O19" s="54">
        <f t="shared" si="2"/>
        <v>0</v>
      </c>
      <c r="P19" s="54">
        <f t="shared" si="2"/>
        <v>0</v>
      </c>
      <c r="Q19" s="54">
        <f t="shared" si="2"/>
        <v>0</v>
      </c>
      <c r="R19" s="54">
        <f t="shared" si="2"/>
        <v>0</v>
      </c>
      <c r="S19" s="54">
        <f t="shared" si="2"/>
        <v>0</v>
      </c>
      <c r="T19" s="54">
        <f t="shared" si="2"/>
        <v>0</v>
      </c>
      <c r="U19" s="54">
        <f t="shared" si="2"/>
        <v>0</v>
      </c>
      <c r="V19" s="54">
        <f t="shared" si="2"/>
        <v>0</v>
      </c>
      <c r="W19" s="54">
        <f t="shared" si="2"/>
        <v>0</v>
      </c>
      <c r="X19" s="54">
        <f t="shared" si="2"/>
        <v>0</v>
      </c>
      <c r="Y19" s="54">
        <f t="shared" si="2"/>
        <v>0</v>
      </c>
      <c r="Z19" s="54">
        <f t="shared" si="2"/>
        <v>0</v>
      </c>
      <c r="AA19" s="54">
        <f t="shared" si="2"/>
        <v>0</v>
      </c>
      <c r="AB19" s="54">
        <f t="shared" si="2"/>
        <v>11.6</v>
      </c>
      <c r="AC19" s="54">
        <f t="shared" si="2"/>
        <v>0.34799999999999998</v>
      </c>
      <c r="AD19" s="54">
        <f t="shared" si="2"/>
        <v>0</v>
      </c>
      <c r="AE19" s="54">
        <f t="shared" si="2"/>
        <v>0</v>
      </c>
      <c r="AF19" s="54">
        <f t="shared" si="2"/>
        <v>0</v>
      </c>
      <c r="AG19" s="54">
        <f t="shared" si="2"/>
        <v>2.9</v>
      </c>
      <c r="AH19" s="54">
        <f t="shared" si="2"/>
        <v>0</v>
      </c>
      <c r="AI19" s="54">
        <f t="shared" si="2"/>
        <v>0</v>
      </c>
      <c r="AJ19" s="54">
        <f t="shared" si="2"/>
        <v>0</v>
      </c>
      <c r="AK19" s="54">
        <f t="shared" si="2"/>
        <v>0</v>
      </c>
      <c r="AL19" s="54">
        <f t="shared" si="2"/>
        <v>0</v>
      </c>
      <c r="AM19" s="54">
        <f t="shared" si="2"/>
        <v>0</v>
      </c>
      <c r="AN19" s="54">
        <f t="shared" si="2"/>
        <v>0</v>
      </c>
      <c r="AO19" s="54">
        <f t="shared" si="2"/>
        <v>0</v>
      </c>
      <c r="AP19" s="54">
        <f t="shared" si="2"/>
        <v>0</v>
      </c>
      <c r="AQ19" s="54">
        <f t="shared" si="2"/>
        <v>0</v>
      </c>
      <c r="AR19" s="54">
        <f t="shared" si="2"/>
        <v>0</v>
      </c>
      <c r="AS19" s="54">
        <f t="shared" si="2"/>
        <v>0</v>
      </c>
      <c r="AT19" s="54">
        <f t="shared" si="2"/>
        <v>0.28999999999999998</v>
      </c>
      <c r="AU19" s="54">
        <f t="shared" si="2"/>
        <v>0</v>
      </c>
      <c r="AV19" s="54">
        <f t="shared" si="2"/>
        <v>0</v>
      </c>
      <c r="AW19" s="54">
        <f t="shared" si="2"/>
        <v>0</v>
      </c>
      <c r="AX19" s="54">
        <f t="shared" si="2"/>
        <v>0.46400000000000002</v>
      </c>
      <c r="AY19" s="54">
        <f t="shared" si="2"/>
        <v>0</v>
      </c>
      <c r="AZ19" s="54">
        <f t="shared" si="2"/>
        <v>0</v>
      </c>
      <c r="BA19" s="54">
        <f t="shared" si="2"/>
        <v>2.9</v>
      </c>
      <c r="BB19" s="54">
        <f t="shared" si="2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1.1599999999999999</v>
      </c>
      <c r="BJ19" s="54">
        <f t="shared" si="2"/>
        <v>2.0299999999999998</v>
      </c>
      <c r="BK19" s="54">
        <f t="shared" si="2"/>
        <v>0.55679999999999996</v>
      </c>
      <c r="BL19" s="54">
        <f t="shared" si="2"/>
        <v>0.57999999999999996</v>
      </c>
      <c r="BM19" s="54">
        <f t="shared" si="2"/>
        <v>0</v>
      </c>
      <c r="BN19" s="54">
        <f t="shared" si="2"/>
        <v>0</v>
      </c>
      <c r="BO19" s="54">
        <f t="shared" si="2"/>
        <v>2.3199999999999998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3.48</v>
      </c>
      <c r="BY19" s="52">
        <f t="shared" si="2"/>
        <v>0</v>
      </c>
      <c r="BZ19" s="52">
        <f t="shared" si="2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3538</v>
      </c>
      <c r="D21" s="57">
        <f t="shared" ref="D21:BZ21" si="3">D19*D20</f>
        <v>0</v>
      </c>
      <c r="E21" s="62">
        <f t="shared" si="3"/>
        <v>1218</v>
      </c>
      <c r="F21" s="62">
        <f t="shared" si="3"/>
        <v>0</v>
      </c>
      <c r="G21" s="54">
        <f t="shared" si="3"/>
        <v>0</v>
      </c>
      <c r="H21" s="54">
        <f t="shared" si="3"/>
        <v>0</v>
      </c>
      <c r="I21" s="54">
        <f t="shared" si="3"/>
        <v>0</v>
      </c>
      <c r="J21" s="54">
        <f t="shared" si="3"/>
        <v>0</v>
      </c>
      <c r="K21" s="54">
        <f t="shared" si="3"/>
        <v>0</v>
      </c>
      <c r="L21" s="54">
        <f t="shared" si="3"/>
        <v>30.855999999999998</v>
      </c>
      <c r="M21" s="54">
        <f t="shared" si="3"/>
        <v>0</v>
      </c>
      <c r="N21" s="54">
        <f t="shared" si="3"/>
        <v>2.8884000000000003</v>
      </c>
      <c r="O21" s="54">
        <f t="shared" si="3"/>
        <v>0</v>
      </c>
      <c r="P21" s="54">
        <f t="shared" si="3"/>
        <v>0</v>
      </c>
      <c r="Q21" s="54">
        <f t="shared" si="3"/>
        <v>0</v>
      </c>
      <c r="R21" s="54">
        <f t="shared" si="3"/>
        <v>0</v>
      </c>
      <c r="S21" s="54">
        <f t="shared" si="3"/>
        <v>0</v>
      </c>
      <c r="T21" s="54">
        <f t="shared" si="3"/>
        <v>0</v>
      </c>
      <c r="U21" s="54">
        <f t="shared" si="3"/>
        <v>0</v>
      </c>
      <c r="V21" s="54">
        <f t="shared" si="3"/>
        <v>0</v>
      </c>
      <c r="W21" s="54">
        <f t="shared" si="3"/>
        <v>0</v>
      </c>
      <c r="X21" s="54">
        <f t="shared" si="3"/>
        <v>0</v>
      </c>
      <c r="Y21" s="54">
        <f t="shared" si="3"/>
        <v>0</v>
      </c>
      <c r="Z21" s="54">
        <f t="shared" si="3"/>
        <v>0</v>
      </c>
      <c r="AA21" s="54">
        <f t="shared" si="3"/>
        <v>0</v>
      </c>
      <c r="AB21" s="54">
        <f t="shared" si="3"/>
        <v>812</v>
      </c>
      <c r="AC21" s="54">
        <f t="shared" si="3"/>
        <v>57.419999999999995</v>
      </c>
      <c r="AD21" s="54">
        <f t="shared" si="3"/>
        <v>0</v>
      </c>
      <c r="AE21" s="54">
        <f t="shared" si="3"/>
        <v>0</v>
      </c>
      <c r="AF21" s="54">
        <f t="shared" si="3"/>
        <v>0</v>
      </c>
      <c r="AG21" s="54">
        <f t="shared" si="3"/>
        <v>261</v>
      </c>
      <c r="AH21" s="54">
        <f t="shared" si="3"/>
        <v>0</v>
      </c>
      <c r="AI21" s="54">
        <f t="shared" si="3"/>
        <v>0</v>
      </c>
      <c r="AJ21" s="54">
        <f t="shared" si="3"/>
        <v>0</v>
      </c>
      <c r="AK21" s="54">
        <f t="shared" si="3"/>
        <v>0</v>
      </c>
      <c r="AL21" s="54">
        <f t="shared" si="3"/>
        <v>0</v>
      </c>
      <c r="AM21" s="54">
        <f t="shared" si="3"/>
        <v>0</v>
      </c>
      <c r="AN21" s="54">
        <f t="shared" si="3"/>
        <v>0</v>
      </c>
      <c r="AO21" s="54">
        <f t="shared" si="3"/>
        <v>0</v>
      </c>
      <c r="AP21" s="54">
        <f t="shared" si="3"/>
        <v>0</v>
      </c>
      <c r="AQ21" s="54">
        <f t="shared" si="3"/>
        <v>0</v>
      </c>
      <c r="AR21" s="54">
        <f t="shared" si="3"/>
        <v>0</v>
      </c>
      <c r="AS21" s="54">
        <f t="shared" si="3"/>
        <v>0</v>
      </c>
      <c r="AT21" s="54">
        <f t="shared" si="3"/>
        <v>174</v>
      </c>
      <c r="AU21" s="54">
        <f t="shared" si="3"/>
        <v>0</v>
      </c>
      <c r="AV21" s="54">
        <f t="shared" si="3"/>
        <v>0</v>
      </c>
      <c r="AW21" s="54">
        <f t="shared" si="3"/>
        <v>0</v>
      </c>
      <c r="AX21" s="54">
        <f t="shared" si="3"/>
        <v>127.13600000000001</v>
      </c>
      <c r="AY21" s="54">
        <f t="shared" si="3"/>
        <v>0</v>
      </c>
      <c r="AZ21" s="54">
        <f t="shared" si="3"/>
        <v>0</v>
      </c>
      <c r="BA21" s="54">
        <f t="shared" si="3"/>
        <v>522</v>
      </c>
      <c r="BB21" s="54">
        <f t="shared" si="3"/>
        <v>0</v>
      </c>
      <c r="BC21" s="54">
        <f t="shared" si="3"/>
        <v>0</v>
      </c>
      <c r="BD21" s="54">
        <f t="shared" si="3"/>
        <v>0</v>
      </c>
      <c r="BE21" s="54">
        <f t="shared" si="3"/>
        <v>0</v>
      </c>
      <c r="BF21" s="54">
        <f t="shared" si="3"/>
        <v>0</v>
      </c>
      <c r="BG21" s="54">
        <f t="shared" si="3"/>
        <v>0</v>
      </c>
      <c r="BH21" s="54">
        <f t="shared" si="3"/>
        <v>0</v>
      </c>
      <c r="BI21" s="54">
        <f t="shared" si="3"/>
        <v>24.36</v>
      </c>
      <c r="BJ21" s="54">
        <f t="shared" si="3"/>
        <v>71.05</v>
      </c>
      <c r="BK21" s="54">
        <f t="shared" si="3"/>
        <v>12.249599999999999</v>
      </c>
      <c r="BL21" s="54">
        <f t="shared" si="3"/>
        <v>16.239999999999998</v>
      </c>
      <c r="BM21" s="54">
        <f t="shared" si="3"/>
        <v>0</v>
      </c>
      <c r="BN21" s="54">
        <f t="shared" si="3"/>
        <v>0</v>
      </c>
      <c r="BO21" s="54">
        <f t="shared" si="3"/>
        <v>69.599999999999994</v>
      </c>
      <c r="BP21" s="54">
        <f t="shared" si="3"/>
        <v>0</v>
      </c>
      <c r="BQ21" s="54">
        <f t="shared" si="3"/>
        <v>0</v>
      </c>
      <c r="BR21" s="54">
        <f t="shared" si="3"/>
        <v>0</v>
      </c>
      <c r="BS21" s="54">
        <f t="shared" si="3"/>
        <v>0</v>
      </c>
      <c r="BT21" s="54">
        <f t="shared" si="3"/>
        <v>0</v>
      </c>
      <c r="BU21" s="54">
        <f t="shared" si="3"/>
        <v>0</v>
      </c>
      <c r="BV21" s="54">
        <f t="shared" si="3"/>
        <v>0</v>
      </c>
      <c r="BW21" s="54">
        <f t="shared" si="3"/>
        <v>0</v>
      </c>
      <c r="BX21" s="54">
        <f t="shared" si="3"/>
        <v>139.19999999999999</v>
      </c>
      <c r="BY21" s="57">
        <f t="shared" si="3"/>
        <v>0</v>
      </c>
      <c r="BZ21" s="57">
        <f t="shared" si="3"/>
        <v>0</v>
      </c>
    </row>
    <row r="22" spans="1:78" ht="15.75" customHeight="1" x14ac:dyDescent="0.25">
      <c r="A22" s="160" t="s">
        <v>90</v>
      </c>
      <c r="B22" s="137"/>
      <c r="C22" s="59">
        <f>C21/C18</f>
        <v>61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1">
    <mergeCell ref="A19:B19"/>
    <mergeCell ref="A20:B20"/>
    <mergeCell ref="A21:B21"/>
    <mergeCell ref="A22:B22"/>
    <mergeCell ref="A8:B8"/>
    <mergeCell ref="A9:B9"/>
    <mergeCell ref="A10:B10"/>
    <mergeCell ref="A12:B12"/>
    <mergeCell ref="A13:B13"/>
    <mergeCell ref="A14:B14"/>
    <mergeCell ref="A15:B15"/>
    <mergeCell ref="A6:B7"/>
    <mergeCell ref="D6:BX6"/>
    <mergeCell ref="A16:B16"/>
    <mergeCell ref="A17:B17"/>
    <mergeCell ref="A18:B18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5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G19" sqref="G19"/>
    </sheetView>
  </sheetViews>
  <sheetFormatPr defaultColWidth="12.625" defaultRowHeight="15" customHeight="1" x14ac:dyDescent="0.2"/>
  <cols>
    <col min="1" max="1" width="3.25" customWidth="1"/>
    <col min="2" max="2" width="26" customWidth="1"/>
    <col min="3" max="3" width="7.125" customWidth="1"/>
    <col min="4" max="5" width="4.25" hidden="1" customWidth="1"/>
    <col min="6" max="6" width="9" customWidth="1"/>
    <col min="7" max="7" width="8.125" customWidth="1"/>
    <col min="8" max="9" width="4.5" hidden="1" customWidth="1"/>
    <col min="10" max="10" width="8.125" customWidth="1"/>
    <col min="11" max="11" width="4.25" hidden="1" customWidth="1"/>
    <col min="12" max="12" width="8.25" customWidth="1"/>
    <col min="13" max="13" width="4.25" hidden="1" customWidth="1"/>
    <col min="14" max="14" width="7.375" customWidth="1"/>
    <col min="15" max="16" width="4.5" hidden="1" customWidth="1"/>
    <col min="17" max="17" width="4.25" hidden="1" customWidth="1"/>
    <col min="18" max="18" width="4.5" hidden="1" customWidth="1"/>
    <col min="19" max="19" width="4.25" hidden="1" customWidth="1"/>
    <col min="20" max="23" width="4.5" hidden="1" customWidth="1"/>
    <col min="24" max="28" width="4.25" hidden="1" customWidth="1"/>
    <col min="29" max="31" width="4.5" hidden="1" customWidth="1"/>
    <col min="32" max="32" width="8.125" customWidth="1"/>
    <col min="33" max="41" width="4.25" hidden="1" customWidth="1"/>
    <col min="42" max="44" width="4.5" hidden="1" customWidth="1"/>
    <col min="45" max="45" width="4.25" hidden="1" customWidth="1"/>
    <col min="46" max="46" width="8.125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8" width="4.5" hidden="1" customWidth="1"/>
    <col min="59" max="61" width="4.25" hidden="1" customWidth="1"/>
    <col min="62" max="62" width="8.125" customWidth="1"/>
    <col min="63" max="64" width="7.125" customWidth="1"/>
    <col min="65" max="66" width="4.25" hidden="1" customWidth="1"/>
    <col min="67" max="67" width="8.125" customWidth="1"/>
    <col min="68" max="73" width="4.5" hidden="1" customWidth="1"/>
    <col min="74" max="74" width="8.125" customWidth="1"/>
    <col min="75" max="75" width="4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15.75" x14ac:dyDescent="0.25">
      <c r="B4" s="45">
        <v>24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109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36" t="s">
        <v>110</v>
      </c>
      <c r="B8" s="137"/>
      <c r="C8" s="42"/>
      <c r="D8" s="17"/>
      <c r="E8" s="17"/>
      <c r="F8" s="17"/>
      <c r="G8" s="17"/>
      <c r="H8" s="17"/>
      <c r="I8" s="17"/>
      <c r="J8" s="17"/>
      <c r="K8" s="17"/>
      <c r="L8" s="17">
        <v>4</v>
      </c>
      <c r="M8" s="17"/>
      <c r="N8" s="17">
        <v>1.63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>
        <v>16.2</v>
      </c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53</v>
      </c>
      <c r="BB8" s="17"/>
      <c r="BC8" s="17"/>
      <c r="BD8" s="17"/>
      <c r="BE8" s="17"/>
      <c r="BF8" s="17"/>
      <c r="BG8" s="17"/>
      <c r="BH8" s="17"/>
      <c r="BI8" s="17"/>
      <c r="BJ8" s="17">
        <v>75</v>
      </c>
      <c r="BK8" s="17">
        <v>9.6</v>
      </c>
      <c r="BL8" s="17">
        <v>10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49"/>
      <c r="BZ8" s="49"/>
    </row>
    <row r="9" spans="1:79" x14ac:dyDescent="0.25">
      <c r="A9" s="136" t="s">
        <v>111</v>
      </c>
      <c r="B9" s="137"/>
      <c r="C9" s="17"/>
      <c r="D9" s="17"/>
      <c r="E9" s="17"/>
      <c r="F9" s="17">
        <v>1</v>
      </c>
      <c r="G9" s="17"/>
      <c r="H9" s="17"/>
      <c r="I9" s="17"/>
      <c r="J9" s="17">
        <v>73.7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>
        <v>5</v>
      </c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49"/>
      <c r="BZ9" s="49"/>
    </row>
    <row r="10" spans="1:79" x14ac:dyDescent="0.25">
      <c r="A10" s="136" t="s">
        <v>112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>
        <v>2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>
        <v>8</v>
      </c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>
        <v>50</v>
      </c>
      <c r="BP10" s="17"/>
      <c r="BQ10" s="17"/>
      <c r="BR10" s="17"/>
      <c r="BS10" s="17"/>
      <c r="BT10" s="17"/>
      <c r="BU10" s="17"/>
      <c r="BV10" s="17"/>
      <c r="BW10" s="17"/>
      <c r="BX10" s="17"/>
      <c r="BY10" s="49"/>
      <c r="BZ10" s="49"/>
    </row>
    <row r="11" spans="1:79" x14ac:dyDescent="0.25">
      <c r="A11" s="136" t="s">
        <v>71</v>
      </c>
      <c r="B11" s="1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>
        <v>0</v>
      </c>
      <c r="BX11" s="17">
        <v>60</v>
      </c>
      <c r="BY11" s="49"/>
      <c r="BZ11" s="49"/>
    </row>
    <row r="12" spans="1:79" x14ac:dyDescent="0.25">
      <c r="A12" s="136" t="s">
        <v>113</v>
      </c>
      <c r="B12" s="13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>
        <v>50</v>
      </c>
      <c r="BW12" s="17"/>
      <c r="BX12" s="17"/>
      <c r="BY12" s="49"/>
      <c r="BZ12" s="49"/>
    </row>
    <row r="13" spans="1:79" x14ac:dyDescent="0.25">
      <c r="A13" s="136" t="s">
        <v>114</v>
      </c>
      <c r="B13" s="137"/>
      <c r="C13" s="17"/>
      <c r="D13" s="17"/>
      <c r="E13" s="17"/>
      <c r="F13" s="17"/>
      <c r="G13" s="17">
        <v>1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1</v>
      </c>
      <c r="G16" s="49">
        <f t="shared" si="0"/>
        <v>1</v>
      </c>
      <c r="H16" s="49">
        <f t="shared" si="0"/>
        <v>0</v>
      </c>
      <c r="I16" s="49">
        <f t="shared" si="0"/>
        <v>0</v>
      </c>
      <c r="J16" s="49">
        <f t="shared" si="0"/>
        <v>73.7</v>
      </c>
      <c r="K16" s="49">
        <f t="shared" si="0"/>
        <v>0</v>
      </c>
      <c r="L16" s="49">
        <f t="shared" si="0"/>
        <v>4</v>
      </c>
      <c r="M16" s="49">
        <f t="shared" si="0"/>
        <v>0</v>
      </c>
      <c r="N16" s="49">
        <f t="shared" si="0"/>
        <v>3.63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16.2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8</v>
      </c>
      <c r="AY16" s="49">
        <f t="shared" si="0"/>
        <v>0</v>
      </c>
      <c r="AZ16" s="49">
        <f t="shared" si="0"/>
        <v>0</v>
      </c>
      <c r="BA16" s="49">
        <f t="shared" si="0"/>
        <v>53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75</v>
      </c>
      <c r="BK16" s="49">
        <f t="shared" si="0"/>
        <v>9.6</v>
      </c>
      <c r="BL16" s="49">
        <f t="shared" si="0"/>
        <v>10</v>
      </c>
      <c r="BM16" s="49">
        <f t="shared" si="0"/>
        <v>0</v>
      </c>
      <c r="BN16" s="49">
        <f t="shared" si="0"/>
        <v>0</v>
      </c>
      <c r="BO16" s="49">
        <f t="shared" si="0"/>
        <v>50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50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58</v>
      </c>
      <c r="D17" s="50">
        <f t="shared" ref="D17:BZ17" si="1">C17</f>
        <v>58</v>
      </c>
      <c r="E17" s="50">
        <f t="shared" si="1"/>
        <v>58</v>
      </c>
      <c r="F17" s="50">
        <f t="shared" si="1"/>
        <v>58</v>
      </c>
      <c r="G17" s="50">
        <f t="shared" si="1"/>
        <v>58</v>
      </c>
      <c r="H17" s="50">
        <f t="shared" si="1"/>
        <v>58</v>
      </c>
      <c r="I17" s="50">
        <f t="shared" si="1"/>
        <v>58</v>
      </c>
      <c r="J17" s="50">
        <f t="shared" si="1"/>
        <v>58</v>
      </c>
      <c r="K17" s="50">
        <f t="shared" si="1"/>
        <v>58</v>
      </c>
      <c r="L17" s="50">
        <f t="shared" si="1"/>
        <v>58</v>
      </c>
      <c r="M17" s="50">
        <f t="shared" si="1"/>
        <v>58</v>
      </c>
      <c r="N17" s="50">
        <f t="shared" si="1"/>
        <v>58</v>
      </c>
      <c r="O17" s="50">
        <f t="shared" si="1"/>
        <v>58</v>
      </c>
      <c r="P17" s="50">
        <f t="shared" si="1"/>
        <v>58</v>
      </c>
      <c r="Q17" s="50">
        <f t="shared" si="1"/>
        <v>58</v>
      </c>
      <c r="R17" s="50">
        <f t="shared" si="1"/>
        <v>58</v>
      </c>
      <c r="S17" s="50">
        <f t="shared" si="1"/>
        <v>58</v>
      </c>
      <c r="T17" s="50">
        <f t="shared" si="1"/>
        <v>58</v>
      </c>
      <c r="U17" s="50">
        <f t="shared" si="1"/>
        <v>58</v>
      </c>
      <c r="V17" s="50">
        <f t="shared" si="1"/>
        <v>58</v>
      </c>
      <c r="W17" s="50">
        <f t="shared" si="1"/>
        <v>58</v>
      </c>
      <c r="X17" s="50">
        <f t="shared" si="1"/>
        <v>58</v>
      </c>
      <c r="Y17" s="50">
        <f t="shared" si="1"/>
        <v>58</v>
      </c>
      <c r="Z17" s="50">
        <f t="shared" si="1"/>
        <v>58</v>
      </c>
      <c r="AA17" s="50">
        <f t="shared" si="1"/>
        <v>58</v>
      </c>
      <c r="AB17" s="50">
        <f t="shared" si="1"/>
        <v>58</v>
      </c>
      <c r="AC17" s="50">
        <f t="shared" si="1"/>
        <v>58</v>
      </c>
      <c r="AD17" s="50">
        <f t="shared" si="1"/>
        <v>58</v>
      </c>
      <c r="AE17" s="50">
        <f t="shared" si="1"/>
        <v>58</v>
      </c>
      <c r="AF17" s="50">
        <f t="shared" si="1"/>
        <v>58</v>
      </c>
      <c r="AG17" s="50">
        <f t="shared" si="1"/>
        <v>58</v>
      </c>
      <c r="AH17" s="50">
        <f t="shared" si="1"/>
        <v>58</v>
      </c>
      <c r="AI17" s="50">
        <f t="shared" si="1"/>
        <v>58</v>
      </c>
      <c r="AJ17" s="50">
        <f t="shared" si="1"/>
        <v>58</v>
      </c>
      <c r="AK17" s="50">
        <f t="shared" si="1"/>
        <v>58</v>
      </c>
      <c r="AL17" s="50">
        <f t="shared" si="1"/>
        <v>58</v>
      </c>
      <c r="AM17" s="50">
        <f t="shared" si="1"/>
        <v>58</v>
      </c>
      <c r="AN17" s="50">
        <f t="shared" si="1"/>
        <v>58</v>
      </c>
      <c r="AO17" s="50">
        <f t="shared" si="1"/>
        <v>58</v>
      </c>
      <c r="AP17" s="50">
        <f t="shared" si="1"/>
        <v>58</v>
      </c>
      <c r="AQ17" s="50">
        <f t="shared" si="1"/>
        <v>58</v>
      </c>
      <c r="AR17" s="50">
        <f t="shared" si="1"/>
        <v>58</v>
      </c>
      <c r="AS17" s="50">
        <f t="shared" si="1"/>
        <v>58</v>
      </c>
      <c r="AT17" s="50">
        <f t="shared" si="1"/>
        <v>58</v>
      </c>
      <c r="AU17" s="50">
        <f t="shared" si="1"/>
        <v>58</v>
      </c>
      <c r="AV17" s="50">
        <f t="shared" si="1"/>
        <v>58</v>
      </c>
      <c r="AW17" s="50">
        <f t="shared" si="1"/>
        <v>58</v>
      </c>
      <c r="AX17" s="50">
        <f t="shared" si="1"/>
        <v>58</v>
      </c>
      <c r="AY17" s="50">
        <f t="shared" si="1"/>
        <v>58</v>
      </c>
      <c r="AZ17" s="50">
        <f t="shared" si="1"/>
        <v>58</v>
      </c>
      <c r="BA17" s="50">
        <f t="shared" si="1"/>
        <v>58</v>
      </c>
      <c r="BB17" s="50">
        <f t="shared" si="1"/>
        <v>58</v>
      </c>
      <c r="BC17" s="50">
        <f t="shared" si="1"/>
        <v>58</v>
      </c>
      <c r="BD17" s="50">
        <f t="shared" si="1"/>
        <v>58</v>
      </c>
      <c r="BE17" s="50">
        <f t="shared" si="1"/>
        <v>58</v>
      </c>
      <c r="BF17" s="50">
        <f t="shared" si="1"/>
        <v>58</v>
      </c>
      <c r="BG17" s="50">
        <f t="shared" si="1"/>
        <v>58</v>
      </c>
      <c r="BH17" s="50">
        <f t="shared" si="1"/>
        <v>58</v>
      </c>
      <c r="BI17" s="50">
        <f t="shared" si="1"/>
        <v>58</v>
      </c>
      <c r="BJ17" s="50">
        <f t="shared" si="1"/>
        <v>58</v>
      </c>
      <c r="BK17" s="50">
        <f t="shared" si="1"/>
        <v>58</v>
      </c>
      <c r="BL17" s="50">
        <f t="shared" si="1"/>
        <v>58</v>
      </c>
      <c r="BM17" s="50">
        <f t="shared" si="1"/>
        <v>58</v>
      </c>
      <c r="BN17" s="50">
        <f t="shared" si="1"/>
        <v>58</v>
      </c>
      <c r="BO17" s="50">
        <f t="shared" si="1"/>
        <v>58</v>
      </c>
      <c r="BP17" s="50">
        <f t="shared" si="1"/>
        <v>58</v>
      </c>
      <c r="BQ17" s="50">
        <f t="shared" si="1"/>
        <v>58</v>
      </c>
      <c r="BR17" s="50">
        <f t="shared" si="1"/>
        <v>58</v>
      </c>
      <c r="BS17" s="50">
        <f t="shared" si="1"/>
        <v>58</v>
      </c>
      <c r="BT17" s="50">
        <f t="shared" si="1"/>
        <v>58</v>
      </c>
      <c r="BU17" s="50">
        <f t="shared" si="1"/>
        <v>58</v>
      </c>
      <c r="BV17" s="50">
        <f t="shared" si="1"/>
        <v>58</v>
      </c>
      <c r="BW17" s="50">
        <f t="shared" si="1"/>
        <v>58</v>
      </c>
      <c r="BX17" s="50">
        <f t="shared" si="1"/>
        <v>58</v>
      </c>
      <c r="BY17" s="50">
        <f t="shared" si="1"/>
        <v>58</v>
      </c>
      <c r="BZ17" s="50">
        <f t="shared" si="1"/>
        <v>58</v>
      </c>
    </row>
    <row r="18" spans="1:78" ht="20.25" thickBot="1" x14ac:dyDescent="0.35">
      <c r="A18" s="160" t="s">
        <v>87</v>
      </c>
      <c r="B18" s="137"/>
      <c r="C18" s="97">
        <v>58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E19" si="2">D16*D17/1000</f>
        <v>0</v>
      </c>
      <c r="E19" s="52">
        <f t="shared" si="2"/>
        <v>0</v>
      </c>
      <c r="F19" s="62">
        <f t="shared" ref="F19:G19" si="3">F16*F17</f>
        <v>58</v>
      </c>
      <c r="G19" s="54">
        <f t="shared" si="3"/>
        <v>58</v>
      </c>
      <c r="H19" s="54">
        <f t="shared" ref="H19:BZ19" si="4">H16*H17/1000</f>
        <v>0</v>
      </c>
      <c r="I19" s="54">
        <f t="shared" si="4"/>
        <v>0</v>
      </c>
      <c r="J19" s="54">
        <f t="shared" si="4"/>
        <v>4.2746000000000004</v>
      </c>
      <c r="K19" s="54">
        <f t="shared" si="4"/>
        <v>0</v>
      </c>
      <c r="L19" s="54">
        <f t="shared" si="4"/>
        <v>0.23200000000000001</v>
      </c>
      <c r="M19" s="54">
        <f t="shared" si="4"/>
        <v>0</v>
      </c>
      <c r="N19" s="54">
        <f t="shared" si="4"/>
        <v>0.21054</v>
      </c>
      <c r="O19" s="54">
        <f t="shared" si="4"/>
        <v>0</v>
      </c>
      <c r="P19" s="54">
        <f t="shared" si="4"/>
        <v>0</v>
      </c>
      <c r="Q19" s="54">
        <f t="shared" si="4"/>
        <v>0</v>
      </c>
      <c r="R19" s="54">
        <f t="shared" si="4"/>
        <v>0</v>
      </c>
      <c r="S19" s="54">
        <f t="shared" si="4"/>
        <v>0</v>
      </c>
      <c r="T19" s="54">
        <f t="shared" si="4"/>
        <v>0</v>
      </c>
      <c r="U19" s="54">
        <f t="shared" si="4"/>
        <v>0</v>
      </c>
      <c r="V19" s="54">
        <f t="shared" si="4"/>
        <v>0</v>
      </c>
      <c r="W19" s="54">
        <f t="shared" si="4"/>
        <v>0</v>
      </c>
      <c r="X19" s="54">
        <f t="shared" si="4"/>
        <v>0</v>
      </c>
      <c r="Y19" s="54">
        <f t="shared" si="4"/>
        <v>0</v>
      </c>
      <c r="Z19" s="54">
        <f t="shared" si="4"/>
        <v>0</v>
      </c>
      <c r="AA19" s="54">
        <f t="shared" si="4"/>
        <v>0</v>
      </c>
      <c r="AB19" s="54">
        <f t="shared" si="4"/>
        <v>0</v>
      </c>
      <c r="AC19" s="54">
        <f t="shared" si="4"/>
        <v>0</v>
      </c>
      <c r="AD19" s="54">
        <f t="shared" si="4"/>
        <v>0</v>
      </c>
      <c r="AE19" s="54">
        <f t="shared" si="4"/>
        <v>0</v>
      </c>
      <c r="AF19" s="54">
        <f t="shared" si="4"/>
        <v>0.93959999999999988</v>
      </c>
      <c r="AG19" s="54">
        <f t="shared" si="4"/>
        <v>0</v>
      </c>
      <c r="AH19" s="54">
        <f t="shared" si="4"/>
        <v>0</v>
      </c>
      <c r="AI19" s="54">
        <f t="shared" si="4"/>
        <v>0</v>
      </c>
      <c r="AJ19" s="54">
        <f t="shared" si="4"/>
        <v>0</v>
      </c>
      <c r="AK19" s="54">
        <f t="shared" si="4"/>
        <v>0</v>
      </c>
      <c r="AL19" s="54">
        <f t="shared" si="4"/>
        <v>0</v>
      </c>
      <c r="AM19" s="54">
        <f t="shared" si="4"/>
        <v>0</v>
      </c>
      <c r="AN19" s="54">
        <f t="shared" si="4"/>
        <v>0</v>
      </c>
      <c r="AO19" s="54">
        <f t="shared" si="4"/>
        <v>0</v>
      </c>
      <c r="AP19" s="54">
        <f t="shared" si="4"/>
        <v>0</v>
      </c>
      <c r="AQ19" s="54">
        <f t="shared" si="4"/>
        <v>0</v>
      </c>
      <c r="AR19" s="54">
        <f t="shared" si="4"/>
        <v>0</v>
      </c>
      <c r="AS19" s="54">
        <f t="shared" si="4"/>
        <v>0</v>
      </c>
      <c r="AT19" s="54">
        <f t="shared" si="4"/>
        <v>0.28999999999999998</v>
      </c>
      <c r="AU19" s="54">
        <f t="shared" si="4"/>
        <v>0</v>
      </c>
      <c r="AV19" s="54">
        <f t="shared" si="4"/>
        <v>0</v>
      </c>
      <c r="AW19" s="54">
        <f t="shared" si="4"/>
        <v>0</v>
      </c>
      <c r="AX19" s="54">
        <f t="shared" si="4"/>
        <v>0.46400000000000002</v>
      </c>
      <c r="AY19" s="54">
        <f t="shared" si="4"/>
        <v>0</v>
      </c>
      <c r="AZ19" s="54">
        <f t="shared" si="4"/>
        <v>0</v>
      </c>
      <c r="BA19" s="54">
        <f t="shared" si="4"/>
        <v>3.0739999999999998</v>
      </c>
      <c r="BB19" s="54">
        <f t="shared" si="4"/>
        <v>0</v>
      </c>
      <c r="BC19" s="54">
        <f t="shared" si="4"/>
        <v>0</v>
      </c>
      <c r="BD19" s="54">
        <f t="shared" si="4"/>
        <v>0</v>
      </c>
      <c r="BE19" s="54">
        <f t="shared" si="4"/>
        <v>0</v>
      </c>
      <c r="BF19" s="54">
        <f t="shared" si="4"/>
        <v>0</v>
      </c>
      <c r="BG19" s="54">
        <f t="shared" si="4"/>
        <v>0</v>
      </c>
      <c r="BH19" s="54">
        <f t="shared" si="4"/>
        <v>0</v>
      </c>
      <c r="BI19" s="54">
        <f t="shared" si="4"/>
        <v>0</v>
      </c>
      <c r="BJ19" s="54">
        <f t="shared" si="4"/>
        <v>4.3499999999999996</v>
      </c>
      <c r="BK19" s="54">
        <f t="shared" si="4"/>
        <v>0.55679999999999996</v>
      </c>
      <c r="BL19" s="54">
        <f t="shared" si="4"/>
        <v>0.57999999999999996</v>
      </c>
      <c r="BM19" s="54">
        <f t="shared" si="4"/>
        <v>0</v>
      </c>
      <c r="BN19" s="54">
        <f t="shared" si="4"/>
        <v>0</v>
      </c>
      <c r="BO19" s="54">
        <f t="shared" si="4"/>
        <v>2.9</v>
      </c>
      <c r="BP19" s="54">
        <f t="shared" si="4"/>
        <v>0</v>
      </c>
      <c r="BQ19" s="54">
        <f t="shared" si="4"/>
        <v>0</v>
      </c>
      <c r="BR19" s="54">
        <f t="shared" si="4"/>
        <v>0</v>
      </c>
      <c r="BS19" s="54">
        <f t="shared" si="4"/>
        <v>0</v>
      </c>
      <c r="BT19" s="54">
        <f t="shared" si="4"/>
        <v>0</v>
      </c>
      <c r="BU19" s="54">
        <f t="shared" si="4"/>
        <v>0</v>
      </c>
      <c r="BV19" s="54">
        <f t="shared" si="4"/>
        <v>2.9</v>
      </c>
      <c r="BW19" s="54">
        <f t="shared" si="4"/>
        <v>0</v>
      </c>
      <c r="BX19" s="54">
        <f t="shared" si="4"/>
        <v>3.48</v>
      </c>
      <c r="BY19" s="52">
        <f t="shared" si="4"/>
        <v>0</v>
      </c>
      <c r="BZ19" s="52">
        <f t="shared" si="4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3537.9999999999991</v>
      </c>
      <c r="D21" s="57">
        <f t="shared" ref="D21:BZ21" si="5">D19*D20</f>
        <v>0</v>
      </c>
      <c r="E21" s="57">
        <f t="shared" si="5"/>
        <v>0</v>
      </c>
      <c r="F21" s="62">
        <f t="shared" si="5"/>
        <v>1218</v>
      </c>
      <c r="G21" s="54">
        <f t="shared" si="5"/>
        <v>348</v>
      </c>
      <c r="H21" s="54">
        <f t="shared" si="5"/>
        <v>0</v>
      </c>
      <c r="I21" s="54">
        <f t="shared" si="5"/>
        <v>0</v>
      </c>
      <c r="J21" s="54">
        <f t="shared" si="5"/>
        <v>363.34100000000001</v>
      </c>
      <c r="K21" s="54">
        <f t="shared" si="5"/>
        <v>0</v>
      </c>
      <c r="L21" s="54">
        <f t="shared" si="5"/>
        <v>32.480000000000004</v>
      </c>
      <c r="M21" s="54">
        <f t="shared" si="5"/>
        <v>0</v>
      </c>
      <c r="N21" s="54">
        <f t="shared" si="5"/>
        <v>2.1053999999999999</v>
      </c>
      <c r="O21" s="54">
        <f t="shared" si="5"/>
        <v>0</v>
      </c>
      <c r="P21" s="54">
        <f t="shared" si="5"/>
        <v>0</v>
      </c>
      <c r="Q21" s="54">
        <f t="shared" si="5"/>
        <v>0</v>
      </c>
      <c r="R21" s="54">
        <f t="shared" si="5"/>
        <v>0</v>
      </c>
      <c r="S21" s="54">
        <f t="shared" si="5"/>
        <v>0</v>
      </c>
      <c r="T21" s="54">
        <f t="shared" si="5"/>
        <v>0</v>
      </c>
      <c r="U21" s="54">
        <f t="shared" si="5"/>
        <v>0</v>
      </c>
      <c r="V21" s="54">
        <f t="shared" si="5"/>
        <v>0</v>
      </c>
      <c r="W21" s="54">
        <f t="shared" si="5"/>
        <v>0</v>
      </c>
      <c r="X21" s="54">
        <f t="shared" si="5"/>
        <v>0</v>
      </c>
      <c r="Y21" s="54">
        <f t="shared" si="5"/>
        <v>0</v>
      </c>
      <c r="Z21" s="54">
        <f t="shared" si="5"/>
        <v>0</v>
      </c>
      <c r="AA21" s="54">
        <f t="shared" si="5"/>
        <v>0</v>
      </c>
      <c r="AB21" s="54">
        <f t="shared" si="5"/>
        <v>0</v>
      </c>
      <c r="AC21" s="54">
        <f t="shared" si="5"/>
        <v>0</v>
      </c>
      <c r="AD21" s="54">
        <f t="shared" si="5"/>
        <v>0</v>
      </c>
      <c r="AE21" s="54">
        <f t="shared" si="5"/>
        <v>0</v>
      </c>
      <c r="AF21" s="54">
        <f t="shared" si="5"/>
        <v>51.67799999999999</v>
      </c>
      <c r="AG21" s="54">
        <f t="shared" si="5"/>
        <v>0</v>
      </c>
      <c r="AH21" s="54">
        <f t="shared" si="5"/>
        <v>0</v>
      </c>
      <c r="AI21" s="54">
        <f t="shared" si="5"/>
        <v>0</v>
      </c>
      <c r="AJ21" s="54">
        <f t="shared" si="5"/>
        <v>0</v>
      </c>
      <c r="AK21" s="54">
        <f t="shared" si="5"/>
        <v>0</v>
      </c>
      <c r="AL21" s="54">
        <f t="shared" si="5"/>
        <v>0</v>
      </c>
      <c r="AM21" s="54">
        <f t="shared" si="5"/>
        <v>0</v>
      </c>
      <c r="AN21" s="54">
        <f t="shared" si="5"/>
        <v>0</v>
      </c>
      <c r="AO21" s="54">
        <f t="shared" si="5"/>
        <v>0</v>
      </c>
      <c r="AP21" s="54">
        <f t="shared" si="5"/>
        <v>0</v>
      </c>
      <c r="AQ21" s="54">
        <f t="shared" si="5"/>
        <v>0</v>
      </c>
      <c r="AR21" s="54">
        <f t="shared" si="5"/>
        <v>0</v>
      </c>
      <c r="AS21" s="54">
        <f t="shared" si="5"/>
        <v>0</v>
      </c>
      <c r="AT21" s="54">
        <f t="shared" si="5"/>
        <v>174</v>
      </c>
      <c r="AU21" s="54">
        <f t="shared" si="5"/>
        <v>0</v>
      </c>
      <c r="AV21" s="54">
        <f t="shared" si="5"/>
        <v>0</v>
      </c>
      <c r="AW21" s="54">
        <f t="shared" si="5"/>
        <v>0</v>
      </c>
      <c r="AX21" s="54">
        <f t="shared" si="5"/>
        <v>127.13600000000001</v>
      </c>
      <c r="AY21" s="54">
        <f t="shared" si="5"/>
        <v>0</v>
      </c>
      <c r="AZ21" s="54">
        <f t="shared" si="5"/>
        <v>0</v>
      </c>
      <c r="BA21" s="54">
        <f t="shared" si="5"/>
        <v>553.31999999999994</v>
      </c>
      <c r="BB21" s="54">
        <f t="shared" si="5"/>
        <v>0</v>
      </c>
      <c r="BC21" s="54">
        <f t="shared" si="5"/>
        <v>0</v>
      </c>
      <c r="BD21" s="54">
        <f t="shared" si="5"/>
        <v>0</v>
      </c>
      <c r="BE21" s="54">
        <f t="shared" si="5"/>
        <v>0</v>
      </c>
      <c r="BF21" s="54">
        <f t="shared" si="5"/>
        <v>0</v>
      </c>
      <c r="BG21" s="54">
        <f t="shared" si="5"/>
        <v>0</v>
      </c>
      <c r="BH21" s="54">
        <f t="shared" si="5"/>
        <v>0</v>
      </c>
      <c r="BI21" s="54">
        <f t="shared" si="5"/>
        <v>0</v>
      </c>
      <c r="BJ21" s="54">
        <f t="shared" si="5"/>
        <v>152.25</v>
      </c>
      <c r="BK21" s="54">
        <f t="shared" si="5"/>
        <v>12.249599999999999</v>
      </c>
      <c r="BL21" s="54">
        <f t="shared" si="5"/>
        <v>16.239999999999998</v>
      </c>
      <c r="BM21" s="54">
        <f t="shared" si="5"/>
        <v>0</v>
      </c>
      <c r="BN21" s="54">
        <f t="shared" si="5"/>
        <v>0</v>
      </c>
      <c r="BO21" s="54">
        <f t="shared" si="5"/>
        <v>87</v>
      </c>
      <c r="BP21" s="54">
        <f t="shared" si="5"/>
        <v>0</v>
      </c>
      <c r="BQ21" s="54">
        <f t="shared" si="5"/>
        <v>0</v>
      </c>
      <c r="BR21" s="54">
        <f t="shared" si="5"/>
        <v>0</v>
      </c>
      <c r="BS21" s="54">
        <f t="shared" si="5"/>
        <v>0</v>
      </c>
      <c r="BT21" s="54">
        <f t="shared" si="5"/>
        <v>0</v>
      </c>
      <c r="BU21" s="54">
        <f t="shared" si="5"/>
        <v>0</v>
      </c>
      <c r="BV21" s="54">
        <f t="shared" si="5"/>
        <v>261</v>
      </c>
      <c r="BW21" s="54">
        <f t="shared" si="5"/>
        <v>0</v>
      </c>
      <c r="BX21" s="54">
        <f t="shared" si="5"/>
        <v>139.19999999999999</v>
      </c>
      <c r="BY21" s="57">
        <f t="shared" si="5"/>
        <v>0</v>
      </c>
      <c r="BZ21" s="57">
        <f t="shared" si="5"/>
        <v>0</v>
      </c>
    </row>
    <row r="22" spans="1:78" ht="15.75" customHeight="1" x14ac:dyDescent="0.25">
      <c r="A22" s="160" t="s">
        <v>90</v>
      </c>
      <c r="B22" s="137"/>
      <c r="C22" s="59">
        <f>C21/C18</f>
        <v>60.999999999999986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7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L19" sqref="L19"/>
    </sheetView>
  </sheetViews>
  <sheetFormatPr defaultColWidth="12.625" defaultRowHeight="15" customHeight="1" x14ac:dyDescent="0.2"/>
  <cols>
    <col min="1" max="1" width="3.25" customWidth="1"/>
    <col min="2" max="2" width="23.5" customWidth="1"/>
    <col min="3" max="3" width="7.75" customWidth="1"/>
    <col min="4" max="5" width="3.5" hidden="1" customWidth="1"/>
    <col min="6" max="6" width="4" hidden="1" customWidth="1"/>
    <col min="7" max="7" width="3.5" hidden="1" customWidth="1"/>
    <col min="8" max="9" width="4" hidden="1" customWidth="1"/>
    <col min="10" max="10" width="3.5" hidden="1" customWidth="1"/>
    <col min="11" max="11" width="4" hidden="1" customWidth="1"/>
    <col min="12" max="12" width="8.25" customWidth="1"/>
    <col min="13" max="13" width="3.5" hidden="1" customWidth="1"/>
    <col min="14" max="14" width="7.375" customWidth="1"/>
    <col min="15" max="16" width="4" hidden="1" customWidth="1"/>
    <col min="17" max="17" width="3.5" hidden="1" customWidth="1"/>
    <col min="18" max="18" width="4" hidden="1" customWidth="1"/>
    <col min="19" max="19" width="3.5" hidden="1" customWidth="1"/>
    <col min="20" max="21" width="4" hidden="1" customWidth="1"/>
    <col min="22" max="22" width="8.25" customWidth="1"/>
    <col min="23" max="23" width="4" hidden="1" customWidth="1"/>
    <col min="24" max="24" width="3.5" hidden="1" customWidth="1"/>
    <col min="25" max="25" width="4" hidden="1" customWidth="1"/>
    <col min="26" max="27" width="3.5" hidden="1" customWidth="1"/>
    <col min="28" max="28" width="9" customWidth="1"/>
    <col min="29" max="29" width="8.125" customWidth="1"/>
    <col min="30" max="31" width="4" hidden="1" customWidth="1"/>
    <col min="32" max="37" width="3.5" hidden="1" customWidth="1"/>
    <col min="38" max="38" width="8.125" customWidth="1"/>
    <col min="39" max="41" width="3.5" hidden="1" customWidth="1"/>
    <col min="42" max="42" width="4" hidden="1" customWidth="1"/>
    <col min="43" max="43" width="3.5" hidden="1" customWidth="1"/>
    <col min="44" max="44" width="4" hidden="1" customWidth="1"/>
    <col min="45" max="45" width="3.5" hidden="1" customWidth="1"/>
    <col min="46" max="46" width="8.125" customWidth="1"/>
    <col min="47" max="48" width="3.5" hidden="1" customWidth="1"/>
    <col min="49" max="49" width="4" hidden="1" customWidth="1"/>
    <col min="50" max="50" width="8.125" customWidth="1"/>
    <col min="51" max="52" width="4" hidden="1" customWidth="1"/>
    <col min="53" max="53" width="9" customWidth="1"/>
    <col min="54" max="55" width="4" hidden="1" customWidth="1"/>
    <col min="56" max="56" width="9" customWidth="1"/>
    <col min="57" max="58" width="4" hidden="1" customWidth="1"/>
    <col min="59" max="60" width="3.5" hidden="1" customWidth="1"/>
    <col min="61" max="62" width="8.125" customWidth="1"/>
    <col min="63" max="64" width="7.125" customWidth="1"/>
    <col min="65" max="65" width="8.125" customWidth="1"/>
    <col min="66" max="67" width="3.5" hidden="1" customWidth="1"/>
    <col min="68" max="69" width="4" hidden="1" customWidth="1"/>
    <col min="70" max="70" width="3.5" hidden="1" customWidth="1"/>
    <col min="71" max="72" width="4" hidden="1" customWidth="1"/>
    <col min="73" max="75" width="3.5" hidden="1" customWidth="1"/>
    <col min="76" max="76" width="8.125" customWidth="1"/>
    <col min="77" max="78" width="3.5" hidden="1" customWidth="1"/>
    <col min="79" max="79" width="8" customWidth="1"/>
  </cols>
  <sheetData>
    <row r="1" spans="1:79" ht="18.75" x14ac:dyDescent="0.3">
      <c r="A1" s="152" t="s">
        <v>176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9"/>
      <c r="BM2" s="19"/>
      <c r="BN2" s="19"/>
      <c r="BO2" s="19"/>
      <c r="BP2" s="19"/>
      <c r="BQ2" s="44"/>
      <c r="BR2" s="44"/>
      <c r="BS2" s="44"/>
      <c r="BT2" s="44"/>
      <c r="BU2" s="44"/>
      <c r="BV2" s="44"/>
      <c r="BW2" s="44"/>
      <c r="BX2" s="19"/>
      <c r="BY2" s="19"/>
      <c r="BZ2" s="19"/>
      <c r="CA2" s="19"/>
    </row>
    <row r="3" spans="1:79" ht="15.75" x14ac:dyDescent="0.25">
      <c r="A3" s="19"/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9"/>
      <c r="BM3" s="19"/>
      <c r="BN3" s="19"/>
      <c r="BO3" s="19"/>
      <c r="BP3" s="19"/>
      <c r="BQ3" s="44"/>
      <c r="BR3" s="44"/>
      <c r="BS3" s="44"/>
      <c r="BT3" s="44"/>
      <c r="BU3" s="44"/>
      <c r="BV3" s="44"/>
      <c r="BW3" s="44"/>
      <c r="BX3" s="19"/>
      <c r="BY3" s="19"/>
      <c r="BZ3" s="19"/>
      <c r="CA3" s="19"/>
    </row>
    <row r="4" spans="1:79" ht="25.5" customHeight="1" x14ac:dyDescent="0.25">
      <c r="A4" s="19"/>
      <c r="B4" s="45">
        <v>25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9"/>
      <c r="BZ4" s="19"/>
      <c r="CA4" s="19"/>
    </row>
    <row r="5" spans="1:79" ht="24" customHeight="1" x14ac:dyDescent="0.25">
      <c r="A5" s="19"/>
      <c r="B5" s="44"/>
      <c r="C5" s="44"/>
      <c r="D5" s="44"/>
      <c r="E5" s="44"/>
      <c r="F5" s="44"/>
      <c r="G5" s="44"/>
      <c r="H5" s="44"/>
      <c r="I5" s="44"/>
      <c r="J5" s="44"/>
      <c r="K5" s="46"/>
      <c r="L5" s="155" t="s">
        <v>115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9"/>
      <c r="AD5" s="43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ht="36.75" customHeight="1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9"/>
      <c r="BZ6" s="19"/>
      <c r="CA6" s="19"/>
    </row>
    <row r="7" spans="1:79" ht="138.75" customHeight="1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36" t="s">
        <v>116</v>
      </c>
      <c r="B8" s="137"/>
      <c r="C8" s="17"/>
      <c r="D8" s="17"/>
      <c r="E8" s="17"/>
      <c r="F8" s="17"/>
      <c r="G8" s="17"/>
      <c r="H8" s="17"/>
      <c r="I8" s="17"/>
      <c r="J8" s="17"/>
      <c r="K8" s="17"/>
      <c r="L8" s="17">
        <v>4.9000000000000004</v>
      </c>
      <c r="M8" s="17"/>
      <c r="N8" s="17">
        <v>2.6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>
        <v>5</v>
      </c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59</v>
      </c>
      <c r="BB8" s="17"/>
      <c r="BC8" s="17"/>
      <c r="BD8" s="17"/>
      <c r="BE8" s="17"/>
      <c r="BF8" s="17"/>
      <c r="BG8" s="17"/>
      <c r="BH8" s="17"/>
      <c r="BI8" s="17"/>
      <c r="BJ8" s="17">
        <v>60</v>
      </c>
      <c r="BK8" s="17">
        <v>6</v>
      </c>
      <c r="BL8" s="17">
        <v>6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8"/>
      <c r="BZ8" s="18"/>
      <c r="CA8" s="19"/>
    </row>
    <row r="9" spans="1:79" x14ac:dyDescent="0.25">
      <c r="A9" s="136" t="s">
        <v>117</v>
      </c>
      <c r="B9" s="13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>
        <v>1.5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>
        <v>80</v>
      </c>
      <c r="AM9" s="17"/>
      <c r="AN9" s="17"/>
      <c r="AO9" s="17"/>
      <c r="AP9" s="17"/>
      <c r="AQ9" s="17"/>
      <c r="AR9" s="17"/>
      <c r="AS9" s="17"/>
      <c r="AT9" s="17">
        <v>5</v>
      </c>
      <c r="AU9" s="17"/>
      <c r="AV9" s="17"/>
      <c r="AW9" s="17"/>
      <c r="AX9" s="17"/>
      <c r="AY9" s="17"/>
      <c r="AZ9" s="17"/>
      <c r="BA9" s="17"/>
      <c r="BB9" s="17"/>
      <c r="BC9" s="17"/>
      <c r="BD9" s="17">
        <v>53</v>
      </c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8"/>
      <c r="BZ9" s="18"/>
      <c r="CA9" s="19"/>
    </row>
    <row r="10" spans="1:79" x14ac:dyDescent="0.25">
      <c r="A10" s="136" t="s">
        <v>118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>
        <v>2</v>
      </c>
      <c r="O10" s="17"/>
      <c r="P10" s="17"/>
      <c r="Q10" s="17"/>
      <c r="R10" s="17"/>
      <c r="S10" s="17"/>
      <c r="T10" s="17"/>
      <c r="U10" s="17"/>
      <c r="V10" s="17">
        <v>15</v>
      </c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>
        <v>9</v>
      </c>
      <c r="AY10" s="17"/>
      <c r="AZ10" s="17"/>
      <c r="BA10" s="17"/>
      <c r="BB10" s="17"/>
      <c r="BC10" s="17"/>
      <c r="BD10" s="17"/>
      <c r="BE10" s="17"/>
      <c r="BF10" s="17">
        <v>0</v>
      </c>
      <c r="BG10" s="17">
        <v>0</v>
      </c>
      <c r="BH10" s="17"/>
      <c r="BI10" s="17">
        <v>50</v>
      </c>
      <c r="BJ10" s="17"/>
      <c r="BK10" s="17"/>
      <c r="BL10" s="17">
        <v>14</v>
      </c>
      <c r="BM10" s="17">
        <v>20</v>
      </c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8"/>
      <c r="BZ10" s="18"/>
      <c r="CA10" s="19"/>
    </row>
    <row r="11" spans="1:79" x14ac:dyDescent="0.25">
      <c r="A11" s="136" t="s">
        <v>71</v>
      </c>
      <c r="B11" s="1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>
        <v>0</v>
      </c>
      <c r="BX11" s="17">
        <v>60</v>
      </c>
      <c r="BY11" s="18"/>
      <c r="BZ11" s="18"/>
      <c r="CA11" s="19"/>
    </row>
    <row r="12" spans="1:79" x14ac:dyDescent="0.25">
      <c r="A12" s="136" t="s">
        <v>108</v>
      </c>
      <c r="B12" s="13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>
        <v>200</v>
      </c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>
        <v>0</v>
      </c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8"/>
      <c r="BZ12" s="18"/>
      <c r="CA12" s="19"/>
    </row>
    <row r="13" spans="1:79" x14ac:dyDescent="0.25">
      <c r="A13" s="136"/>
      <c r="B13" s="13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8">
        <v>0</v>
      </c>
      <c r="BZ13" s="18"/>
      <c r="CA13" s="1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1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1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4.9000000000000004</v>
      </c>
      <c r="M16" s="49">
        <f t="shared" si="0"/>
        <v>0</v>
      </c>
      <c r="N16" s="49">
        <f t="shared" si="0"/>
        <v>6.1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15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200</v>
      </c>
      <c r="AC16" s="49">
        <f t="shared" si="0"/>
        <v>5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80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9</v>
      </c>
      <c r="AY16" s="49">
        <f t="shared" si="0"/>
        <v>0</v>
      </c>
      <c r="AZ16" s="49">
        <f t="shared" si="0"/>
        <v>0</v>
      </c>
      <c r="BA16" s="49">
        <f t="shared" si="0"/>
        <v>59</v>
      </c>
      <c r="BB16" s="49">
        <f t="shared" si="0"/>
        <v>0</v>
      </c>
      <c r="BC16" s="49">
        <f t="shared" si="0"/>
        <v>0</v>
      </c>
      <c r="BD16" s="49">
        <f t="shared" si="0"/>
        <v>53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50</v>
      </c>
      <c r="BJ16" s="49">
        <f t="shared" si="0"/>
        <v>60</v>
      </c>
      <c r="BK16" s="49">
        <f t="shared" si="0"/>
        <v>6</v>
      </c>
      <c r="BL16" s="49">
        <f t="shared" si="0"/>
        <v>20</v>
      </c>
      <c r="BM16" s="49">
        <f t="shared" si="0"/>
        <v>20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  <c r="CA16" s="19"/>
    </row>
    <row r="17" spans="1:79" ht="15" hidden="1" customHeight="1" x14ac:dyDescent="0.25">
      <c r="A17" s="159" t="s">
        <v>87</v>
      </c>
      <c r="B17" s="137"/>
      <c r="C17" s="50">
        <f>C18</f>
        <v>58</v>
      </c>
      <c r="D17" s="50">
        <f t="shared" ref="D17:BZ17" si="1">C17</f>
        <v>58</v>
      </c>
      <c r="E17" s="50">
        <f t="shared" si="1"/>
        <v>58</v>
      </c>
      <c r="F17" s="50">
        <f t="shared" si="1"/>
        <v>58</v>
      </c>
      <c r="G17" s="50">
        <f t="shared" si="1"/>
        <v>58</v>
      </c>
      <c r="H17" s="50">
        <f t="shared" si="1"/>
        <v>58</v>
      </c>
      <c r="I17" s="50">
        <f t="shared" si="1"/>
        <v>58</v>
      </c>
      <c r="J17" s="50">
        <f t="shared" si="1"/>
        <v>58</v>
      </c>
      <c r="K17" s="50">
        <f t="shared" si="1"/>
        <v>58</v>
      </c>
      <c r="L17" s="50">
        <f t="shared" si="1"/>
        <v>58</v>
      </c>
      <c r="M17" s="50">
        <f t="shared" si="1"/>
        <v>58</v>
      </c>
      <c r="N17" s="50">
        <f t="shared" si="1"/>
        <v>58</v>
      </c>
      <c r="O17" s="50">
        <f t="shared" si="1"/>
        <v>58</v>
      </c>
      <c r="P17" s="50">
        <f t="shared" si="1"/>
        <v>58</v>
      </c>
      <c r="Q17" s="50">
        <f t="shared" si="1"/>
        <v>58</v>
      </c>
      <c r="R17" s="50">
        <f t="shared" si="1"/>
        <v>58</v>
      </c>
      <c r="S17" s="50">
        <f t="shared" si="1"/>
        <v>58</v>
      </c>
      <c r="T17" s="50">
        <f t="shared" si="1"/>
        <v>58</v>
      </c>
      <c r="U17" s="50">
        <f t="shared" si="1"/>
        <v>58</v>
      </c>
      <c r="V17" s="50">
        <f t="shared" si="1"/>
        <v>58</v>
      </c>
      <c r="W17" s="50">
        <f t="shared" si="1"/>
        <v>58</v>
      </c>
      <c r="X17" s="50">
        <f t="shared" si="1"/>
        <v>58</v>
      </c>
      <c r="Y17" s="50">
        <f t="shared" si="1"/>
        <v>58</v>
      </c>
      <c r="Z17" s="50">
        <f t="shared" si="1"/>
        <v>58</v>
      </c>
      <c r="AA17" s="50">
        <f t="shared" si="1"/>
        <v>58</v>
      </c>
      <c r="AB17" s="50">
        <f t="shared" si="1"/>
        <v>58</v>
      </c>
      <c r="AC17" s="50">
        <f t="shared" si="1"/>
        <v>58</v>
      </c>
      <c r="AD17" s="50">
        <f t="shared" si="1"/>
        <v>58</v>
      </c>
      <c r="AE17" s="50">
        <f t="shared" si="1"/>
        <v>58</v>
      </c>
      <c r="AF17" s="50">
        <f t="shared" si="1"/>
        <v>58</v>
      </c>
      <c r="AG17" s="50">
        <f t="shared" si="1"/>
        <v>58</v>
      </c>
      <c r="AH17" s="50">
        <f t="shared" si="1"/>
        <v>58</v>
      </c>
      <c r="AI17" s="50">
        <f t="shared" si="1"/>
        <v>58</v>
      </c>
      <c r="AJ17" s="50">
        <f t="shared" si="1"/>
        <v>58</v>
      </c>
      <c r="AK17" s="50">
        <f t="shared" si="1"/>
        <v>58</v>
      </c>
      <c r="AL17" s="50">
        <f t="shared" si="1"/>
        <v>58</v>
      </c>
      <c r="AM17" s="50">
        <f t="shared" si="1"/>
        <v>58</v>
      </c>
      <c r="AN17" s="50">
        <f t="shared" si="1"/>
        <v>58</v>
      </c>
      <c r="AO17" s="50">
        <f t="shared" si="1"/>
        <v>58</v>
      </c>
      <c r="AP17" s="50">
        <f t="shared" si="1"/>
        <v>58</v>
      </c>
      <c r="AQ17" s="50">
        <f t="shared" si="1"/>
        <v>58</v>
      </c>
      <c r="AR17" s="50">
        <f t="shared" si="1"/>
        <v>58</v>
      </c>
      <c r="AS17" s="50">
        <f t="shared" si="1"/>
        <v>58</v>
      </c>
      <c r="AT17" s="50">
        <f t="shared" si="1"/>
        <v>58</v>
      </c>
      <c r="AU17" s="50">
        <f t="shared" si="1"/>
        <v>58</v>
      </c>
      <c r="AV17" s="50">
        <f t="shared" si="1"/>
        <v>58</v>
      </c>
      <c r="AW17" s="50">
        <f t="shared" si="1"/>
        <v>58</v>
      </c>
      <c r="AX17" s="50">
        <f t="shared" si="1"/>
        <v>58</v>
      </c>
      <c r="AY17" s="50">
        <f t="shared" si="1"/>
        <v>58</v>
      </c>
      <c r="AZ17" s="50">
        <f t="shared" si="1"/>
        <v>58</v>
      </c>
      <c r="BA17" s="50">
        <f t="shared" si="1"/>
        <v>58</v>
      </c>
      <c r="BB17" s="50">
        <f t="shared" si="1"/>
        <v>58</v>
      </c>
      <c r="BC17" s="50">
        <f t="shared" si="1"/>
        <v>58</v>
      </c>
      <c r="BD17" s="50">
        <f t="shared" si="1"/>
        <v>58</v>
      </c>
      <c r="BE17" s="50">
        <f t="shared" si="1"/>
        <v>58</v>
      </c>
      <c r="BF17" s="50">
        <f t="shared" si="1"/>
        <v>58</v>
      </c>
      <c r="BG17" s="50">
        <f t="shared" si="1"/>
        <v>58</v>
      </c>
      <c r="BH17" s="50">
        <f t="shared" si="1"/>
        <v>58</v>
      </c>
      <c r="BI17" s="50">
        <f t="shared" si="1"/>
        <v>58</v>
      </c>
      <c r="BJ17" s="50">
        <f t="shared" si="1"/>
        <v>58</v>
      </c>
      <c r="BK17" s="50">
        <f t="shared" si="1"/>
        <v>58</v>
      </c>
      <c r="BL17" s="50">
        <f t="shared" si="1"/>
        <v>58</v>
      </c>
      <c r="BM17" s="50">
        <f t="shared" si="1"/>
        <v>58</v>
      </c>
      <c r="BN17" s="50">
        <f t="shared" si="1"/>
        <v>58</v>
      </c>
      <c r="BO17" s="50">
        <f t="shared" si="1"/>
        <v>58</v>
      </c>
      <c r="BP17" s="50">
        <f t="shared" si="1"/>
        <v>58</v>
      </c>
      <c r="BQ17" s="50">
        <f t="shared" si="1"/>
        <v>58</v>
      </c>
      <c r="BR17" s="50">
        <f t="shared" si="1"/>
        <v>58</v>
      </c>
      <c r="BS17" s="50">
        <f t="shared" si="1"/>
        <v>58</v>
      </c>
      <c r="BT17" s="50">
        <f t="shared" si="1"/>
        <v>58</v>
      </c>
      <c r="BU17" s="50">
        <f t="shared" si="1"/>
        <v>58</v>
      </c>
      <c r="BV17" s="50">
        <f t="shared" si="1"/>
        <v>58</v>
      </c>
      <c r="BW17" s="50">
        <f t="shared" si="1"/>
        <v>58</v>
      </c>
      <c r="BX17" s="50">
        <f t="shared" si="1"/>
        <v>58</v>
      </c>
      <c r="BY17" s="50">
        <f t="shared" si="1"/>
        <v>58</v>
      </c>
      <c r="BZ17" s="50">
        <f t="shared" si="1"/>
        <v>58</v>
      </c>
      <c r="CA17" s="19"/>
    </row>
    <row r="18" spans="1:79" ht="20.25" thickBot="1" x14ac:dyDescent="0.35">
      <c r="A18" s="160" t="s">
        <v>87</v>
      </c>
      <c r="B18" s="137"/>
      <c r="C18" s="97">
        <v>58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19"/>
    </row>
    <row r="19" spans="1:79" ht="15.75" thickTop="1" x14ac:dyDescent="0.25">
      <c r="A19" s="160" t="s">
        <v>88</v>
      </c>
      <c r="B19" s="137"/>
      <c r="C19" s="51"/>
      <c r="D19" s="52">
        <f>D16*D17/1000</f>
        <v>0</v>
      </c>
      <c r="E19" s="52">
        <f t="shared" ref="E19:G19" si="2">E16*E17</f>
        <v>0</v>
      </c>
      <c r="F19" s="52">
        <f t="shared" si="2"/>
        <v>0</v>
      </c>
      <c r="G19" s="53">
        <f t="shared" si="2"/>
        <v>0</v>
      </c>
      <c r="H19" s="53">
        <f t="shared" ref="H19:J19" si="3">H16*H17/1000</f>
        <v>0</v>
      </c>
      <c r="I19" s="53">
        <f t="shared" si="3"/>
        <v>0</v>
      </c>
      <c r="J19" s="53">
        <f t="shared" si="3"/>
        <v>0</v>
      </c>
      <c r="K19" s="53">
        <f>K16*K17</f>
        <v>0</v>
      </c>
      <c r="L19" s="54">
        <f t="shared" ref="L19:P19" si="4">L16*L17/1000</f>
        <v>0.28420000000000006</v>
      </c>
      <c r="M19" s="54">
        <f t="shared" si="4"/>
        <v>0</v>
      </c>
      <c r="N19" s="54">
        <f t="shared" si="4"/>
        <v>0.35379999999999995</v>
      </c>
      <c r="O19" s="54">
        <f t="shared" si="4"/>
        <v>0</v>
      </c>
      <c r="P19" s="54">
        <f t="shared" si="4"/>
        <v>0</v>
      </c>
      <c r="Q19" s="54">
        <f>Q16*Q17</f>
        <v>0</v>
      </c>
      <c r="R19" s="54">
        <f>R16*R17/1000</f>
        <v>0</v>
      </c>
      <c r="S19" s="54">
        <f>S16*S17</f>
        <v>0</v>
      </c>
      <c r="T19" s="54">
        <f t="shared" ref="T19:BZ19" si="5">T16*T17/1000</f>
        <v>0</v>
      </c>
      <c r="U19" s="54">
        <f t="shared" si="5"/>
        <v>0</v>
      </c>
      <c r="V19" s="54">
        <f t="shared" si="5"/>
        <v>0.87</v>
      </c>
      <c r="W19" s="54">
        <f t="shared" si="5"/>
        <v>0</v>
      </c>
      <c r="X19" s="54">
        <f t="shared" si="5"/>
        <v>0</v>
      </c>
      <c r="Y19" s="54">
        <f t="shared" si="5"/>
        <v>0</v>
      </c>
      <c r="Z19" s="54">
        <f t="shared" si="5"/>
        <v>0</v>
      </c>
      <c r="AA19" s="54">
        <f t="shared" si="5"/>
        <v>0</v>
      </c>
      <c r="AB19" s="54">
        <f t="shared" si="5"/>
        <v>11.6</v>
      </c>
      <c r="AC19" s="54">
        <f t="shared" si="5"/>
        <v>0.28999999999999998</v>
      </c>
      <c r="AD19" s="54">
        <f t="shared" si="5"/>
        <v>0</v>
      </c>
      <c r="AE19" s="54">
        <f t="shared" si="5"/>
        <v>0</v>
      </c>
      <c r="AF19" s="54">
        <f t="shared" si="5"/>
        <v>0</v>
      </c>
      <c r="AG19" s="54">
        <f t="shared" si="5"/>
        <v>0</v>
      </c>
      <c r="AH19" s="54">
        <f t="shared" si="5"/>
        <v>0</v>
      </c>
      <c r="AI19" s="54">
        <f t="shared" si="5"/>
        <v>0</v>
      </c>
      <c r="AJ19" s="54">
        <f t="shared" si="5"/>
        <v>0</v>
      </c>
      <c r="AK19" s="54">
        <f t="shared" si="5"/>
        <v>0</v>
      </c>
      <c r="AL19" s="54">
        <f t="shared" si="5"/>
        <v>4.6399999999999997</v>
      </c>
      <c r="AM19" s="54">
        <f t="shared" si="5"/>
        <v>0</v>
      </c>
      <c r="AN19" s="54">
        <f t="shared" si="5"/>
        <v>0</v>
      </c>
      <c r="AO19" s="54">
        <f t="shared" si="5"/>
        <v>0</v>
      </c>
      <c r="AP19" s="54">
        <f t="shared" si="5"/>
        <v>0</v>
      </c>
      <c r="AQ19" s="54">
        <f t="shared" si="5"/>
        <v>0</v>
      </c>
      <c r="AR19" s="54">
        <f t="shared" si="5"/>
        <v>0</v>
      </c>
      <c r="AS19" s="54">
        <f t="shared" si="5"/>
        <v>0</v>
      </c>
      <c r="AT19" s="54">
        <f t="shared" si="5"/>
        <v>0.28999999999999998</v>
      </c>
      <c r="AU19" s="54">
        <f t="shared" si="5"/>
        <v>0</v>
      </c>
      <c r="AV19" s="54">
        <f t="shared" si="5"/>
        <v>0</v>
      </c>
      <c r="AW19" s="54">
        <f t="shared" si="5"/>
        <v>0</v>
      </c>
      <c r="AX19" s="54">
        <f t="shared" si="5"/>
        <v>0.52200000000000002</v>
      </c>
      <c r="AY19" s="54">
        <f t="shared" si="5"/>
        <v>0</v>
      </c>
      <c r="AZ19" s="54">
        <f t="shared" si="5"/>
        <v>0</v>
      </c>
      <c r="BA19" s="54">
        <f t="shared" si="5"/>
        <v>3.4220000000000002</v>
      </c>
      <c r="BB19" s="54">
        <f t="shared" si="5"/>
        <v>0</v>
      </c>
      <c r="BC19" s="54">
        <f t="shared" si="5"/>
        <v>0</v>
      </c>
      <c r="BD19" s="54">
        <f t="shared" si="5"/>
        <v>3.0739999999999998</v>
      </c>
      <c r="BE19" s="54">
        <f t="shared" si="5"/>
        <v>0</v>
      </c>
      <c r="BF19" s="54">
        <f t="shared" si="5"/>
        <v>0</v>
      </c>
      <c r="BG19" s="54">
        <f t="shared" si="5"/>
        <v>0</v>
      </c>
      <c r="BH19" s="54">
        <f t="shared" si="5"/>
        <v>0</v>
      </c>
      <c r="BI19" s="54">
        <f t="shared" si="5"/>
        <v>2.9</v>
      </c>
      <c r="BJ19" s="54">
        <f t="shared" si="5"/>
        <v>3.48</v>
      </c>
      <c r="BK19" s="54">
        <f t="shared" si="5"/>
        <v>0.34799999999999998</v>
      </c>
      <c r="BL19" s="54">
        <f t="shared" si="5"/>
        <v>1.1599999999999999</v>
      </c>
      <c r="BM19" s="54">
        <f t="shared" si="5"/>
        <v>1.1599999999999999</v>
      </c>
      <c r="BN19" s="54">
        <f t="shared" si="5"/>
        <v>0</v>
      </c>
      <c r="BO19" s="54">
        <f t="shared" si="5"/>
        <v>0</v>
      </c>
      <c r="BP19" s="54">
        <f t="shared" si="5"/>
        <v>0</v>
      </c>
      <c r="BQ19" s="54">
        <f t="shared" si="5"/>
        <v>0</v>
      </c>
      <c r="BR19" s="54">
        <f t="shared" si="5"/>
        <v>0</v>
      </c>
      <c r="BS19" s="54">
        <f t="shared" si="5"/>
        <v>0</v>
      </c>
      <c r="BT19" s="54">
        <f t="shared" si="5"/>
        <v>0</v>
      </c>
      <c r="BU19" s="54">
        <f t="shared" si="5"/>
        <v>0</v>
      </c>
      <c r="BV19" s="54">
        <f t="shared" si="5"/>
        <v>0</v>
      </c>
      <c r="BW19" s="54">
        <f t="shared" si="5"/>
        <v>0</v>
      </c>
      <c r="BX19" s="54">
        <f t="shared" si="5"/>
        <v>3.48</v>
      </c>
      <c r="BY19" s="52">
        <f t="shared" si="5"/>
        <v>0</v>
      </c>
      <c r="BZ19" s="52">
        <f t="shared" si="5"/>
        <v>0</v>
      </c>
      <c r="CA19" s="19"/>
    </row>
    <row r="20" spans="1:79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  <c r="CA20" s="19"/>
    </row>
    <row r="21" spans="1:79" ht="15.75" customHeight="1" x14ac:dyDescent="0.25">
      <c r="A21" s="160" t="s">
        <v>89</v>
      </c>
      <c r="B21" s="137"/>
      <c r="C21" s="56">
        <f>SUM(D21:BZ21)</f>
        <v>3538</v>
      </c>
      <c r="D21" s="57">
        <f t="shared" ref="D21:BZ21" si="6">D19*D20</f>
        <v>0</v>
      </c>
      <c r="E21" s="57">
        <f t="shared" si="6"/>
        <v>0</v>
      </c>
      <c r="F21" s="57">
        <f t="shared" si="6"/>
        <v>0</v>
      </c>
      <c r="G21" s="58">
        <f t="shared" si="6"/>
        <v>0</v>
      </c>
      <c r="H21" s="58">
        <f t="shared" si="6"/>
        <v>0</v>
      </c>
      <c r="I21" s="58">
        <f t="shared" si="6"/>
        <v>0</v>
      </c>
      <c r="J21" s="58">
        <f t="shared" si="6"/>
        <v>0</v>
      </c>
      <c r="K21" s="58">
        <f t="shared" si="6"/>
        <v>0</v>
      </c>
      <c r="L21" s="54">
        <f t="shared" si="6"/>
        <v>39.788000000000011</v>
      </c>
      <c r="M21" s="54">
        <f t="shared" si="6"/>
        <v>0</v>
      </c>
      <c r="N21" s="54">
        <f t="shared" si="6"/>
        <v>3.5379999999999994</v>
      </c>
      <c r="O21" s="54">
        <f t="shared" si="6"/>
        <v>0</v>
      </c>
      <c r="P21" s="54">
        <f t="shared" si="6"/>
        <v>0</v>
      </c>
      <c r="Q21" s="54">
        <f t="shared" si="6"/>
        <v>0</v>
      </c>
      <c r="R21" s="54">
        <f t="shared" si="6"/>
        <v>0</v>
      </c>
      <c r="S21" s="54">
        <f t="shared" si="6"/>
        <v>0</v>
      </c>
      <c r="T21" s="54">
        <f t="shared" si="6"/>
        <v>0</v>
      </c>
      <c r="U21" s="54">
        <f t="shared" si="6"/>
        <v>0</v>
      </c>
      <c r="V21" s="54">
        <f t="shared" si="6"/>
        <v>104.4</v>
      </c>
      <c r="W21" s="54">
        <f t="shared" si="6"/>
        <v>0</v>
      </c>
      <c r="X21" s="54">
        <f t="shared" si="6"/>
        <v>0</v>
      </c>
      <c r="Y21" s="54">
        <f t="shared" si="6"/>
        <v>0</v>
      </c>
      <c r="Z21" s="54">
        <f t="shared" si="6"/>
        <v>0</v>
      </c>
      <c r="AA21" s="54">
        <f t="shared" si="6"/>
        <v>0</v>
      </c>
      <c r="AB21" s="54">
        <f t="shared" si="6"/>
        <v>812</v>
      </c>
      <c r="AC21" s="54">
        <f t="shared" si="6"/>
        <v>47.849999999999994</v>
      </c>
      <c r="AD21" s="54">
        <f t="shared" si="6"/>
        <v>0</v>
      </c>
      <c r="AE21" s="54">
        <f t="shared" si="6"/>
        <v>0</v>
      </c>
      <c r="AF21" s="54">
        <f t="shared" si="6"/>
        <v>0</v>
      </c>
      <c r="AG21" s="54">
        <f t="shared" si="6"/>
        <v>0</v>
      </c>
      <c r="AH21" s="54">
        <f t="shared" si="6"/>
        <v>0</v>
      </c>
      <c r="AI21" s="54">
        <f t="shared" si="6"/>
        <v>0</v>
      </c>
      <c r="AJ21" s="54">
        <f t="shared" si="6"/>
        <v>0</v>
      </c>
      <c r="AK21" s="54">
        <f t="shared" si="6"/>
        <v>0</v>
      </c>
      <c r="AL21" s="54">
        <f t="shared" si="6"/>
        <v>255.2</v>
      </c>
      <c r="AM21" s="54">
        <f t="shared" si="6"/>
        <v>0</v>
      </c>
      <c r="AN21" s="54">
        <f t="shared" si="6"/>
        <v>0</v>
      </c>
      <c r="AO21" s="54">
        <f t="shared" si="6"/>
        <v>0</v>
      </c>
      <c r="AP21" s="54">
        <f t="shared" si="6"/>
        <v>0</v>
      </c>
      <c r="AQ21" s="54">
        <f t="shared" si="6"/>
        <v>0</v>
      </c>
      <c r="AR21" s="54">
        <f t="shared" si="6"/>
        <v>0</v>
      </c>
      <c r="AS21" s="54">
        <f t="shared" si="6"/>
        <v>0</v>
      </c>
      <c r="AT21" s="54">
        <f t="shared" si="6"/>
        <v>174</v>
      </c>
      <c r="AU21" s="54">
        <f t="shared" si="6"/>
        <v>0</v>
      </c>
      <c r="AV21" s="54">
        <f t="shared" si="6"/>
        <v>0</v>
      </c>
      <c r="AW21" s="54">
        <f t="shared" si="6"/>
        <v>0</v>
      </c>
      <c r="AX21" s="54">
        <f t="shared" si="6"/>
        <v>143.02799999999999</v>
      </c>
      <c r="AY21" s="54">
        <f t="shared" si="6"/>
        <v>0</v>
      </c>
      <c r="AZ21" s="54">
        <f t="shared" si="6"/>
        <v>0</v>
      </c>
      <c r="BA21" s="54">
        <f t="shared" si="6"/>
        <v>615.96</v>
      </c>
      <c r="BB21" s="54">
        <f t="shared" si="6"/>
        <v>0</v>
      </c>
      <c r="BC21" s="54">
        <f t="shared" si="6"/>
        <v>0</v>
      </c>
      <c r="BD21" s="54">
        <f t="shared" si="6"/>
        <v>922.19999999999993</v>
      </c>
      <c r="BE21" s="54">
        <f t="shared" si="6"/>
        <v>0</v>
      </c>
      <c r="BF21" s="54">
        <f t="shared" si="6"/>
        <v>0</v>
      </c>
      <c r="BG21" s="54">
        <f t="shared" si="6"/>
        <v>0</v>
      </c>
      <c r="BH21" s="54">
        <f t="shared" si="6"/>
        <v>0</v>
      </c>
      <c r="BI21" s="54">
        <f t="shared" si="6"/>
        <v>60.9</v>
      </c>
      <c r="BJ21" s="54">
        <f t="shared" si="6"/>
        <v>121.8</v>
      </c>
      <c r="BK21" s="54">
        <f t="shared" si="6"/>
        <v>7.6559999999999997</v>
      </c>
      <c r="BL21" s="54">
        <f t="shared" si="6"/>
        <v>32.479999999999997</v>
      </c>
      <c r="BM21" s="54">
        <f t="shared" si="6"/>
        <v>57.999999999999993</v>
      </c>
      <c r="BN21" s="54">
        <f t="shared" si="6"/>
        <v>0</v>
      </c>
      <c r="BO21" s="54">
        <f t="shared" si="6"/>
        <v>0</v>
      </c>
      <c r="BP21" s="54">
        <f t="shared" si="6"/>
        <v>0</v>
      </c>
      <c r="BQ21" s="54">
        <f t="shared" si="6"/>
        <v>0</v>
      </c>
      <c r="BR21" s="54">
        <f t="shared" si="6"/>
        <v>0</v>
      </c>
      <c r="BS21" s="54">
        <f t="shared" si="6"/>
        <v>0</v>
      </c>
      <c r="BT21" s="54">
        <f t="shared" si="6"/>
        <v>0</v>
      </c>
      <c r="BU21" s="54">
        <f t="shared" si="6"/>
        <v>0</v>
      </c>
      <c r="BV21" s="54">
        <f t="shared" si="6"/>
        <v>0</v>
      </c>
      <c r="BW21" s="54">
        <f t="shared" si="6"/>
        <v>0</v>
      </c>
      <c r="BX21" s="54">
        <f t="shared" si="6"/>
        <v>139.19999999999999</v>
      </c>
      <c r="BY21" s="57">
        <f t="shared" si="6"/>
        <v>0</v>
      </c>
      <c r="BZ21" s="57">
        <f t="shared" si="6"/>
        <v>0</v>
      </c>
      <c r="CA21" s="19"/>
    </row>
    <row r="22" spans="1:79" ht="15.75" customHeight="1" x14ac:dyDescent="0.25">
      <c r="A22" s="160" t="s">
        <v>90</v>
      </c>
      <c r="B22" s="137"/>
      <c r="C22" s="59">
        <f>C21/C18</f>
        <v>61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</row>
    <row r="23" spans="1:79" ht="15.75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</row>
    <row r="24" spans="1:79" ht="15.75" customHeight="1" x14ac:dyDescent="0.25">
      <c r="A24" s="19"/>
      <c r="B24" s="32" t="s">
        <v>91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</row>
    <row r="25" spans="1:79" ht="15.7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</row>
    <row r="26" spans="1:79" ht="15.75" customHeight="1" x14ac:dyDescent="0.25">
      <c r="A26" s="19"/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</row>
    <row r="27" spans="1:79" ht="15.7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</row>
    <row r="28" spans="1:79" ht="15.7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</row>
    <row r="29" spans="1:79" ht="15.7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</row>
    <row r="30" spans="1:79" ht="15.7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</row>
    <row r="31" spans="1:79" ht="15.7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</row>
    <row r="32" spans="1:79" ht="15.7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</row>
    <row r="33" spans="1:79" ht="15.7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</row>
    <row r="34" spans="1:79" ht="15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</row>
    <row r="35" spans="1:79" ht="15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</row>
    <row r="36" spans="1:79" ht="15.7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"/>
      <c r="BZ36" s="19"/>
      <c r="CA36" s="19"/>
    </row>
    <row r="37" spans="1:79" ht="15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</row>
    <row r="38" spans="1:79" ht="15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</row>
    <row r="39" spans="1:79" ht="15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</row>
    <row r="40" spans="1:79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</row>
    <row r="41" spans="1:79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</row>
    <row r="42" spans="1:79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</row>
    <row r="43" spans="1:79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</row>
    <row r="44" spans="1:79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</row>
    <row r="45" spans="1:79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</row>
    <row r="46" spans="1:79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</row>
    <row r="47" spans="1:79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</row>
    <row r="48" spans="1:79" ht="15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</row>
    <row r="49" spans="1:79" ht="15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</row>
    <row r="50" spans="1:79" ht="15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</row>
    <row r="51" spans="1:79" ht="15.7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</row>
    <row r="52" spans="1:79" ht="15.7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</row>
    <row r="53" spans="1:79" ht="15.7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</row>
    <row r="54" spans="1:79" ht="15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</row>
    <row r="55" spans="1:79" ht="15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</row>
    <row r="56" spans="1:79" ht="15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</row>
    <row r="57" spans="1:79" ht="15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</row>
    <row r="58" spans="1:79" ht="15.7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</row>
    <row r="59" spans="1:79" ht="15.7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</row>
    <row r="60" spans="1:79" ht="15.7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</row>
    <row r="61" spans="1:79" ht="15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</row>
    <row r="62" spans="1:79" ht="15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</row>
    <row r="63" spans="1:79" ht="15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</row>
    <row r="64" spans="1:79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</row>
    <row r="65" spans="1:79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</row>
    <row r="66" spans="1:79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</row>
    <row r="67" spans="1:79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</row>
    <row r="68" spans="1:79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</row>
    <row r="69" spans="1:79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</row>
    <row r="70" spans="1:79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</row>
    <row r="71" spans="1:79" ht="15.7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</row>
    <row r="72" spans="1:79" ht="15.7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</row>
    <row r="73" spans="1:79" ht="15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</row>
    <row r="74" spans="1:79" ht="15.7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</row>
    <row r="75" spans="1:79" ht="15.7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</row>
    <row r="76" spans="1:79" ht="15.7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</row>
    <row r="77" spans="1:79" ht="15.7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</row>
    <row r="78" spans="1:79" ht="15.7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</row>
    <row r="79" spans="1:79" ht="15.7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</row>
    <row r="80" spans="1:79" ht="15.7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</row>
    <row r="81" spans="1:79" ht="15.7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</row>
    <row r="82" spans="1:79" ht="15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</row>
    <row r="83" spans="1:79" ht="15.7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</row>
    <row r="84" spans="1:79" ht="15.7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</row>
    <row r="85" spans="1:79" ht="15.7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</row>
    <row r="86" spans="1:79" ht="15.7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</row>
    <row r="87" spans="1:79" ht="15.7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</row>
    <row r="88" spans="1:79" ht="15.7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</row>
    <row r="89" spans="1:79" ht="15.75" customHeigh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</row>
    <row r="90" spans="1:79" ht="15.7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</row>
    <row r="91" spans="1:79" ht="15.7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</row>
    <row r="92" spans="1:79" ht="15.7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</row>
    <row r="93" spans="1:79" ht="15.7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</row>
    <row r="94" spans="1:79" ht="15.7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</row>
    <row r="95" spans="1:79" ht="15.75" customHeigh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</row>
    <row r="96" spans="1:79" ht="15.7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</row>
    <row r="97" spans="1:79" ht="15.75" customHeigh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</row>
    <row r="98" spans="1:79" ht="15.7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</row>
    <row r="99" spans="1:79" ht="15.7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</row>
    <row r="100" spans="1:79" ht="15.75" customHeigh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</row>
    <row r="101" spans="1:79" ht="15.7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</row>
    <row r="102" spans="1:79" ht="15.7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</row>
    <row r="103" spans="1:79" ht="15.7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</row>
    <row r="104" spans="1:79" ht="15.7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</row>
    <row r="105" spans="1:79" ht="15.7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</row>
    <row r="106" spans="1:79" ht="15.7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</row>
    <row r="107" spans="1:79" ht="15.7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</row>
    <row r="108" spans="1:79" ht="15.7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</row>
    <row r="109" spans="1:79" ht="15.75" customHeigh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</row>
    <row r="110" spans="1:79" ht="15.7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</row>
    <row r="111" spans="1:79" ht="15.7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</row>
    <row r="112" spans="1:79" ht="15.7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</row>
    <row r="113" spans="1:79" ht="15.7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</row>
    <row r="114" spans="1:79" ht="15.7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</row>
    <row r="115" spans="1:79" ht="15.7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</row>
    <row r="116" spans="1:79" ht="15.7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</row>
    <row r="117" spans="1:79" ht="15.7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</row>
    <row r="118" spans="1:79" ht="15.7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</row>
    <row r="119" spans="1:79" ht="15.7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</row>
    <row r="120" spans="1:79" ht="15.7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</row>
    <row r="121" spans="1:79" ht="15.75" customHeigh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</row>
    <row r="122" spans="1:79" ht="15.75" customHeigh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</row>
    <row r="123" spans="1:79" ht="15.75" customHeigh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</row>
    <row r="124" spans="1:79" ht="15.7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</row>
    <row r="125" spans="1:79" ht="15.7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</row>
    <row r="126" spans="1:79" ht="15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</row>
    <row r="127" spans="1:79" ht="15.7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</row>
    <row r="128" spans="1:79" ht="15.75" customHeigh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</row>
    <row r="129" spans="1:79" ht="15.7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</row>
    <row r="130" spans="1:79" ht="15.7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</row>
    <row r="131" spans="1:79" ht="15.7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</row>
    <row r="132" spans="1:79" ht="15.7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</row>
    <row r="133" spans="1:79" ht="15.75" customHeigh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</row>
    <row r="134" spans="1:79" ht="15.75" customHeigh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</row>
    <row r="135" spans="1:79" ht="15.7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</row>
    <row r="136" spans="1:79" ht="15.7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</row>
    <row r="137" spans="1:79" ht="15.7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</row>
    <row r="138" spans="1:79" ht="15.75" customHeigh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</row>
    <row r="139" spans="1:79" ht="15.7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</row>
    <row r="140" spans="1:79" ht="15.7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</row>
    <row r="141" spans="1:79" ht="15.7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</row>
    <row r="142" spans="1:79" ht="15.7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</row>
    <row r="143" spans="1:79" ht="15.75" customHeigh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</row>
    <row r="144" spans="1:79" ht="15.75" customHeigh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</row>
    <row r="145" spans="1:79" ht="15.7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</row>
    <row r="146" spans="1:79" ht="15.7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</row>
    <row r="147" spans="1:79" ht="15.7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</row>
    <row r="148" spans="1:79" ht="15.7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</row>
    <row r="149" spans="1:79" ht="15.7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</row>
    <row r="150" spans="1:79" ht="15.7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</row>
    <row r="151" spans="1:79" ht="15.7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</row>
    <row r="152" spans="1:79" ht="15.7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</row>
    <row r="153" spans="1:79" ht="15.7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</row>
    <row r="154" spans="1:79" ht="15.7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</row>
    <row r="155" spans="1:79" ht="15.7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</row>
    <row r="156" spans="1:79" ht="15.7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</row>
    <row r="157" spans="1:79" ht="15.7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</row>
    <row r="158" spans="1:79" ht="15.7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</row>
    <row r="159" spans="1:79" ht="15.7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</row>
    <row r="160" spans="1:79" ht="15.7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</row>
    <row r="161" spans="1:79" ht="15.7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</row>
    <row r="162" spans="1:79" ht="15.7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</row>
    <row r="163" spans="1:79" ht="15.7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</row>
    <row r="164" spans="1:79" ht="15.7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</row>
    <row r="165" spans="1:79" ht="15.7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</row>
    <row r="166" spans="1:79" ht="15.7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</row>
    <row r="167" spans="1:79" ht="15.7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</row>
    <row r="168" spans="1:79" ht="15.7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</row>
    <row r="169" spans="1:79" ht="15.7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</row>
    <row r="170" spans="1:79" ht="15.7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</row>
    <row r="171" spans="1:79" ht="15.7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</row>
    <row r="172" spans="1:79" ht="15.7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</row>
    <row r="173" spans="1:79" ht="15.7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</row>
    <row r="174" spans="1:79" ht="15.7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</row>
    <row r="175" spans="1:79" ht="15.7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</row>
    <row r="176" spans="1:79" ht="15.7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</row>
    <row r="177" spans="1:79" ht="15.7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</row>
    <row r="178" spans="1:79" ht="15.7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</row>
    <row r="179" spans="1:79" ht="15.7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</row>
    <row r="180" spans="1:79" ht="15.7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</row>
    <row r="181" spans="1:79" ht="15.7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</row>
    <row r="182" spans="1:79" ht="15.7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</row>
    <row r="183" spans="1:79" ht="15.7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</row>
    <row r="184" spans="1:79" ht="15.7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</row>
    <row r="185" spans="1:79" ht="15.7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</row>
    <row r="186" spans="1:79" ht="15.7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</row>
    <row r="187" spans="1:79" ht="15.7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</row>
    <row r="188" spans="1:79" ht="15.7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</row>
    <row r="189" spans="1:79" ht="15.7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</row>
    <row r="190" spans="1:79" ht="15.7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</row>
    <row r="191" spans="1:79" ht="15.7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</row>
    <row r="192" spans="1:79" ht="15.7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</row>
    <row r="193" spans="1:79" ht="15.7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</row>
    <row r="194" spans="1:79" ht="15.7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</row>
    <row r="195" spans="1:79" ht="15.7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</row>
    <row r="196" spans="1:79" ht="15.7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</row>
    <row r="197" spans="1:79" ht="15.7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</row>
    <row r="198" spans="1:79" ht="15.7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</row>
    <row r="199" spans="1:79" ht="15.7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</row>
    <row r="200" spans="1:79" ht="15.7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</row>
    <row r="201" spans="1:79" ht="15.7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</row>
    <row r="202" spans="1:79" ht="15.7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</row>
    <row r="203" spans="1:79" ht="15.7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</row>
    <row r="204" spans="1:79" ht="15.7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</row>
    <row r="205" spans="1:79" ht="15.7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</row>
    <row r="206" spans="1:79" ht="15.7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</row>
    <row r="207" spans="1:79" ht="15.7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</row>
    <row r="208" spans="1:79" ht="15.7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</row>
    <row r="209" spans="1:79" ht="15.7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</row>
    <row r="210" spans="1:79" ht="15.7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</row>
    <row r="211" spans="1:79" ht="15.7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</row>
    <row r="212" spans="1:79" ht="15.7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</row>
    <row r="213" spans="1:79" ht="15.7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</row>
    <row r="214" spans="1:79" ht="15.7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</row>
    <row r="215" spans="1:79" ht="15.7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</row>
    <row r="216" spans="1:79" ht="15.7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</row>
    <row r="217" spans="1:79" ht="15.7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</row>
    <row r="218" spans="1:79" ht="15.7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</row>
    <row r="219" spans="1:79" ht="15.7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</row>
    <row r="220" spans="1:79" ht="15.7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</row>
    <row r="221" spans="1:79" ht="15.7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</row>
    <row r="222" spans="1:79" ht="15.7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</row>
    <row r="223" spans="1:79" ht="15.7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</row>
    <row r="224" spans="1:79" ht="15.7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</row>
    <row r="225" spans="1:79" ht="15.7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</row>
    <row r="226" spans="1:79" ht="15.7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</row>
    <row r="227" spans="1:79" ht="15.7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</row>
    <row r="228" spans="1:79" ht="15.7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</row>
    <row r="229" spans="1:79" ht="15.7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</row>
    <row r="230" spans="1:79" ht="15.7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</row>
    <row r="231" spans="1:79" ht="15.7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</row>
    <row r="232" spans="1:79" ht="15.7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</row>
    <row r="233" spans="1:79" ht="15.7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</row>
    <row r="234" spans="1:79" ht="15.7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</row>
    <row r="235" spans="1:79" ht="15.7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</row>
    <row r="236" spans="1:79" ht="15.7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</row>
    <row r="237" spans="1:79" ht="15.7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</row>
    <row r="238" spans="1:79" ht="15.7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</row>
    <row r="239" spans="1:79" ht="15.7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</row>
    <row r="240" spans="1:79" ht="15.7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</row>
    <row r="241" spans="1:79" ht="15.7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</row>
    <row r="242" spans="1:79" ht="15.7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</row>
    <row r="243" spans="1:79" ht="15.7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</row>
    <row r="244" spans="1:79" ht="15.7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</row>
    <row r="245" spans="1:79" ht="15.7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</row>
    <row r="246" spans="1:79" ht="15.7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</row>
    <row r="247" spans="1:79" ht="15.7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</row>
    <row r="248" spans="1:79" ht="15.7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</row>
    <row r="249" spans="1:79" ht="15.7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</row>
    <row r="250" spans="1:79" ht="15.7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</row>
    <row r="251" spans="1:79" ht="15.75" customHeight="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</row>
    <row r="252" spans="1:79" ht="15.75" customHeight="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</row>
    <row r="253" spans="1:79" ht="15.75" customHeight="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</row>
    <row r="254" spans="1:79" ht="15.75" customHeight="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</row>
    <row r="255" spans="1:79" ht="15.75" customHeigh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</row>
    <row r="256" spans="1:79" ht="15.75" customHeigh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</row>
    <row r="257" spans="1:79" ht="15.75" customHeight="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</row>
    <row r="258" spans="1:79" ht="15.75" customHeight="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</row>
    <row r="259" spans="1:79" ht="15.75" customHeight="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</row>
    <row r="260" spans="1:79" ht="15.75" customHeight="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</row>
    <row r="261" spans="1:79" ht="15.75" customHeigh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</row>
    <row r="262" spans="1:79" ht="15.75" customHeight="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</row>
    <row r="263" spans="1:79" ht="15.75" customHeigh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</row>
    <row r="264" spans="1:79" ht="15.75" customHeigh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</row>
    <row r="265" spans="1:79" ht="15.75" customHeight="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</row>
    <row r="266" spans="1:79" ht="15.75" customHeight="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</row>
    <row r="267" spans="1:79" ht="15.75" customHeigh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</row>
    <row r="268" spans="1:79" ht="15.75" customHeight="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</row>
    <row r="269" spans="1:79" ht="15.75" customHeigh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</row>
    <row r="270" spans="1:79" ht="15.75" customHeight="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</row>
    <row r="271" spans="1:79" ht="15.75" customHeight="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</row>
    <row r="272" spans="1:79" ht="15.75" customHeight="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</row>
    <row r="273" spans="1:79" ht="15.75" customHeight="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</row>
    <row r="274" spans="1:79" ht="15.75" customHeight="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</row>
    <row r="275" spans="1:79" ht="15.75" customHeight="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</row>
    <row r="276" spans="1:79" ht="15.75" customHeight="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</row>
    <row r="277" spans="1:79" ht="15.75" customHeight="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</row>
    <row r="278" spans="1:79" ht="15.75" customHeight="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</row>
    <row r="279" spans="1:79" ht="15.75" customHeight="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</row>
    <row r="280" spans="1:79" ht="15.75" customHeight="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</row>
    <row r="281" spans="1:79" ht="15.75" customHeight="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</row>
    <row r="282" spans="1:79" ht="15.75" customHeight="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</row>
    <row r="283" spans="1:79" ht="15.75" customHeight="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</row>
    <row r="284" spans="1:79" ht="15.75" customHeight="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</row>
    <row r="285" spans="1:79" ht="15.75" customHeight="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</row>
    <row r="286" spans="1:79" ht="15.75" customHeight="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</row>
    <row r="287" spans="1:79" ht="15.75" customHeight="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</row>
    <row r="288" spans="1:79" ht="15.75" customHeight="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</row>
    <row r="289" spans="1:79" ht="15.75" customHeight="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</row>
    <row r="290" spans="1:79" ht="15.75" customHeight="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</row>
    <row r="291" spans="1:79" ht="15.75" customHeight="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</row>
    <row r="292" spans="1:79" ht="15.75" customHeigh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</row>
    <row r="293" spans="1:79" ht="15.75" customHeigh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</row>
    <row r="294" spans="1:79" ht="15.75" customHeight="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</row>
    <row r="295" spans="1:79" ht="15.75" customHeigh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</row>
    <row r="296" spans="1:79" ht="15.75" customHeigh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</row>
    <row r="297" spans="1:79" ht="15.75" customHeight="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</row>
    <row r="298" spans="1:79" ht="15.75" customHeight="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</row>
    <row r="299" spans="1:79" ht="15.75" customHeight="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</row>
    <row r="300" spans="1:79" ht="15.75" customHeight="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</row>
    <row r="301" spans="1:79" ht="15.75" customHeight="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</row>
    <row r="302" spans="1:79" ht="15.75" customHeight="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</row>
    <row r="303" spans="1:79" ht="15.75" customHeight="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</row>
    <row r="304" spans="1:79" ht="15.75" customHeight="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</row>
    <row r="305" spans="1:79" ht="15.75" customHeight="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</row>
    <row r="306" spans="1:79" ht="15.75" customHeight="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</row>
    <row r="307" spans="1:79" ht="15.75" customHeight="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</row>
    <row r="308" spans="1:79" ht="15.75" customHeight="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</row>
    <row r="309" spans="1:79" ht="15.75" customHeight="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</row>
    <row r="310" spans="1:79" ht="15.75" customHeight="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</row>
    <row r="311" spans="1:79" ht="15.75" customHeight="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</row>
    <row r="312" spans="1:79" ht="15.75" customHeight="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</row>
    <row r="313" spans="1:79" ht="15.75" customHeight="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</row>
    <row r="314" spans="1:79" ht="15.75" customHeight="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</row>
    <row r="315" spans="1:79" ht="15.75" customHeight="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</row>
    <row r="316" spans="1:79" ht="15.75" customHeight="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</row>
    <row r="317" spans="1:79" ht="15.75" customHeight="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</row>
    <row r="318" spans="1:79" ht="15.75" customHeight="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</row>
    <row r="319" spans="1:79" ht="15.75" customHeight="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</row>
    <row r="320" spans="1:79" ht="15.75" customHeight="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</row>
    <row r="321" spans="1:79" ht="15.75" customHeight="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</row>
    <row r="322" spans="1:79" ht="15.75" customHeigh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</row>
    <row r="323" spans="1:79" ht="15.75" customHeigh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</row>
    <row r="324" spans="1:79" ht="15.75" customHeight="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</row>
    <row r="325" spans="1:79" ht="15.75" customHeight="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</row>
    <row r="326" spans="1:79" ht="15.75" customHeight="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</row>
    <row r="327" spans="1:79" ht="15.75" customHeight="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</row>
    <row r="328" spans="1:79" ht="15.75" customHeight="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</row>
    <row r="329" spans="1:79" ht="15.75" customHeight="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</row>
    <row r="330" spans="1:79" ht="15.75" customHeight="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</row>
    <row r="331" spans="1:79" ht="15.75" customHeight="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</row>
    <row r="332" spans="1:79" ht="15.75" customHeight="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</row>
    <row r="333" spans="1:79" ht="15.75" customHeight="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</row>
    <row r="334" spans="1:79" ht="15.75" customHeight="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</row>
    <row r="335" spans="1:79" ht="15.75" customHeight="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</row>
    <row r="336" spans="1:79" ht="15.75" customHeight="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</row>
    <row r="337" spans="1:79" ht="15.75" customHeight="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</row>
    <row r="338" spans="1:79" ht="15.75" customHeight="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</row>
    <row r="339" spans="1:79" ht="15.75" customHeight="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</row>
    <row r="340" spans="1:79" ht="15.75" customHeight="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</row>
    <row r="341" spans="1:79" ht="15.75" customHeight="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</row>
    <row r="342" spans="1:79" ht="15.75" customHeight="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</row>
    <row r="343" spans="1:79" ht="15.75" customHeight="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</row>
    <row r="344" spans="1:79" ht="15.75" customHeigh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</row>
    <row r="345" spans="1:79" ht="15.75" customHeight="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</row>
    <row r="346" spans="1:79" ht="15.75" customHeight="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</row>
    <row r="347" spans="1:79" ht="15.75" customHeight="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</row>
    <row r="348" spans="1:79" ht="15.75" customHeight="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</row>
    <row r="349" spans="1:79" ht="15.75" customHeight="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</row>
    <row r="350" spans="1:79" ht="15.75" customHeight="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</row>
    <row r="351" spans="1:79" ht="15.75" customHeigh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</row>
    <row r="352" spans="1:79" ht="15.75" customHeigh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</row>
    <row r="353" spans="1:79" ht="15.75" customHeight="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</row>
    <row r="354" spans="1:79" ht="15.75" customHeight="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</row>
    <row r="355" spans="1:79" ht="15.75" customHeight="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</row>
    <row r="356" spans="1:79" ht="15.75" customHeight="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</row>
    <row r="357" spans="1:79" ht="15.75" customHeight="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</row>
    <row r="358" spans="1:79" ht="15.75" customHeight="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</row>
    <row r="359" spans="1:79" ht="15.75" customHeight="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</row>
    <row r="360" spans="1:79" ht="15.75" customHeight="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</row>
    <row r="361" spans="1:79" ht="15.75" customHeight="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</row>
    <row r="362" spans="1:79" ht="15.75" customHeight="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</row>
    <row r="363" spans="1:79" ht="15.75" customHeight="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</row>
    <row r="364" spans="1:79" ht="15.75" customHeight="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</row>
    <row r="365" spans="1:79" ht="15.75" customHeight="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</row>
    <row r="366" spans="1:79" ht="15.75" customHeight="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</row>
    <row r="367" spans="1:79" ht="15.75" customHeight="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</row>
    <row r="368" spans="1:79" ht="15.75" customHeight="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</row>
    <row r="369" spans="1:79" ht="15.75" customHeight="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</row>
    <row r="370" spans="1:79" ht="15.75" customHeight="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</row>
    <row r="371" spans="1:79" ht="15.75" customHeight="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</row>
    <row r="372" spans="1:79" ht="15.75" customHeight="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</row>
    <row r="373" spans="1:79" ht="15.75" customHeight="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</row>
    <row r="374" spans="1:79" ht="15.75" customHeight="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</row>
    <row r="375" spans="1:79" ht="15.75" customHeight="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</row>
    <row r="376" spans="1:79" ht="15.75" customHeigh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</row>
    <row r="377" spans="1:79" ht="15.75" customHeight="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</row>
    <row r="378" spans="1:79" ht="15.75" customHeight="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</row>
    <row r="379" spans="1:79" ht="15.75" customHeight="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</row>
    <row r="380" spans="1:79" ht="15.75" customHeight="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</row>
    <row r="381" spans="1:79" ht="15.75" customHeight="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</row>
    <row r="382" spans="1:79" ht="15.75" customHeight="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</row>
    <row r="383" spans="1:79" ht="15.75" customHeight="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</row>
    <row r="384" spans="1:79" ht="15.75" customHeight="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</row>
    <row r="385" spans="1:79" ht="15.75" customHeight="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</row>
    <row r="386" spans="1:79" ht="15.75" customHeight="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</row>
    <row r="387" spans="1:79" ht="15.75" customHeight="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</row>
    <row r="388" spans="1:79" ht="15.75" customHeight="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</row>
    <row r="389" spans="1:79" ht="15.75" customHeight="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</row>
    <row r="390" spans="1:79" ht="15.75" customHeight="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</row>
    <row r="391" spans="1:79" ht="15.75" customHeight="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</row>
    <row r="392" spans="1:79" ht="15.75" customHeight="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</row>
    <row r="393" spans="1:79" ht="15.75" customHeight="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</row>
    <row r="394" spans="1:79" ht="15.75" customHeight="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</row>
    <row r="395" spans="1:79" ht="15.75" customHeight="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</row>
    <row r="396" spans="1:79" ht="15.75" customHeight="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</row>
    <row r="397" spans="1:79" ht="15.75" customHeight="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</row>
    <row r="398" spans="1:79" ht="15.75" customHeight="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</row>
    <row r="399" spans="1:79" ht="15.75" customHeight="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</row>
    <row r="400" spans="1:79" ht="15.75" customHeight="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</row>
    <row r="401" spans="1:79" ht="15.75" customHeight="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</row>
    <row r="402" spans="1:79" ht="15.75" customHeight="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</row>
    <row r="403" spans="1:79" ht="15.75" customHeight="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</row>
    <row r="404" spans="1:79" ht="15.75" customHeigh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</row>
    <row r="405" spans="1:79" ht="15.75" customHeight="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</row>
    <row r="406" spans="1:79" ht="15.75" customHeigh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</row>
    <row r="407" spans="1:79" ht="15.75" customHeight="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</row>
    <row r="408" spans="1:79" ht="15.75" customHeigh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</row>
    <row r="409" spans="1:79" ht="15.75" customHeight="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</row>
    <row r="410" spans="1:79" ht="15.75" customHeight="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</row>
    <row r="411" spans="1:79" ht="15.75" customHeight="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</row>
    <row r="412" spans="1:79" ht="15.75" customHeigh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</row>
    <row r="413" spans="1:79" ht="15.75" customHeight="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</row>
    <row r="414" spans="1:79" ht="15.75" customHeight="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</row>
    <row r="415" spans="1:79" ht="15.75" customHeight="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</row>
    <row r="416" spans="1:79" ht="15.75" customHeight="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</row>
    <row r="417" spans="1:79" ht="15.75" customHeight="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</row>
    <row r="418" spans="1:79" ht="15.75" customHeight="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</row>
    <row r="419" spans="1:79" ht="15.75" customHeight="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</row>
    <row r="420" spans="1:79" ht="15.75" customHeight="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</row>
    <row r="421" spans="1:79" ht="15.75" customHeight="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</row>
    <row r="422" spans="1:79" ht="15.75" customHeight="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</row>
    <row r="423" spans="1:79" ht="15.75" customHeight="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</row>
    <row r="424" spans="1:79" ht="15.75" customHeigh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</row>
    <row r="425" spans="1:79" ht="15.75" customHeight="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</row>
    <row r="426" spans="1:79" ht="15.75" customHeight="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</row>
    <row r="427" spans="1:79" ht="15.7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</row>
    <row r="428" spans="1:79" ht="15.75" customHeigh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</row>
    <row r="429" spans="1:79" ht="15.75" customHeight="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</row>
    <row r="430" spans="1:79" ht="15.75" customHeight="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</row>
    <row r="431" spans="1:79" ht="15.75" customHeight="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</row>
    <row r="432" spans="1:79" ht="15.75" customHeight="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</row>
    <row r="433" spans="1:79" ht="15.75" customHeight="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</row>
    <row r="434" spans="1:79" ht="15.75" customHeight="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</row>
    <row r="435" spans="1:79" ht="15.75" customHeight="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</row>
    <row r="436" spans="1:79" ht="15.75" customHeight="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</row>
    <row r="437" spans="1:79" ht="15.75" customHeight="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</row>
    <row r="438" spans="1:79" ht="15.75" customHeight="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</row>
    <row r="439" spans="1:79" ht="15.75" customHeight="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</row>
    <row r="440" spans="1:79" ht="15.75" customHeight="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</row>
    <row r="441" spans="1:79" ht="15.75" customHeight="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</row>
    <row r="442" spans="1:79" ht="15.75" customHeight="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</row>
    <row r="443" spans="1:79" ht="15.75" customHeight="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</row>
    <row r="444" spans="1:79" ht="15.75" customHeight="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</row>
    <row r="445" spans="1:79" ht="15.75" customHeight="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</row>
    <row r="446" spans="1:79" ht="15.75" customHeight="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</row>
    <row r="447" spans="1:79" ht="15.75" customHeight="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</row>
    <row r="448" spans="1:79" ht="15.75" customHeight="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</row>
    <row r="449" spans="1:79" ht="15.75" customHeight="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</row>
    <row r="450" spans="1:79" ht="15.75" customHeight="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</row>
    <row r="451" spans="1:79" ht="15.75" customHeight="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</row>
    <row r="452" spans="1:79" ht="15.75" customHeight="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</row>
    <row r="453" spans="1:79" ht="15.75" customHeight="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</row>
    <row r="454" spans="1:79" ht="15.75" customHeight="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</row>
    <row r="455" spans="1:79" ht="15.75" customHeight="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</row>
    <row r="456" spans="1:79" ht="15.75" customHeight="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</row>
    <row r="457" spans="1:79" ht="15.75" customHeight="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</row>
    <row r="458" spans="1:79" ht="15.75" customHeight="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</row>
    <row r="459" spans="1:79" ht="15.75" customHeight="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</row>
    <row r="460" spans="1:79" ht="15.75" customHeight="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</row>
    <row r="461" spans="1:79" ht="15.75" customHeight="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</row>
    <row r="462" spans="1:79" ht="15.75" customHeight="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</row>
    <row r="463" spans="1:79" ht="15.75" customHeight="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</row>
    <row r="464" spans="1:79" ht="15.75" customHeight="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</row>
    <row r="465" spans="1:79" ht="15.75" customHeight="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</row>
    <row r="466" spans="1:79" ht="15.75" customHeight="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</row>
    <row r="467" spans="1:79" ht="15.75" customHeight="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</row>
    <row r="468" spans="1:79" ht="15.75" customHeight="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</row>
    <row r="469" spans="1:79" ht="15.75" customHeight="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</row>
    <row r="470" spans="1:79" ht="15.75" customHeight="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</row>
    <row r="471" spans="1:79" ht="15.75" customHeight="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</row>
    <row r="472" spans="1:79" ht="15.75" customHeight="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</row>
    <row r="473" spans="1:79" ht="15.75" customHeight="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</row>
    <row r="474" spans="1:79" ht="15.75" customHeight="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</row>
    <row r="475" spans="1:79" ht="15.75" customHeight="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</row>
    <row r="476" spans="1:79" ht="15.75" customHeight="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</row>
    <row r="477" spans="1:79" ht="15.75" customHeight="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</row>
    <row r="478" spans="1:79" ht="15.75" customHeight="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</row>
    <row r="479" spans="1:79" ht="15.75" customHeight="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</row>
    <row r="480" spans="1:79" ht="15.75" customHeight="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</row>
    <row r="481" spans="1:79" ht="15.75" customHeight="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</row>
    <row r="482" spans="1:79" ht="15.75" customHeight="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</row>
    <row r="483" spans="1:79" ht="15.75" customHeight="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</row>
    <row r="484" spans="1:79" ht="15.75" customHeight="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</row>
    <row r="485" spans="1:79" ht="15.75" customHeight="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</row>
    <row r="486" spans="1:79" ht="15.75" customHeight="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</row>
    <row r="487" spans="1:79" ht="15.75" customHeight="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</row>
    <row r="488" spans="1:79" ht="15.75" customHeight="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</row>
    <row r="489" spans="1:79" ht="15.75" customHeight="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</row>
    <row r="490" spans="1:79" ht="15.75" customHeight="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</row>
    <row r="491" spans="1:79" ht="15.75" customHeight="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</row>
    <row r="492" spans="1:79" ht="15.75" customHeight="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</row>
    <row r="493" spans="1:79" ht="15.75" customHeight="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</row>
    <row r="494" spans="1:79" ht="15.75" customHeight="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</row>
    <row r="495" spans="1:79" ht="15.75" customHeight="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</row>
    <row r="496" spans="1:79" ht="15.75" customHeight="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</row>
    <row r="497" spans="1:79" ht="15.75" customHeight="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</row>
    <row r="498" spans="1:79" ht="15.75" customHeight="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</row>
    <row r="499" spans="1:79" ht="15.75" customHeight="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</row>
    <row r="500" spans="1:79" ht="15.75" customHeight="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</row>
    <row r="501" spans="1:79" ht="15.75" customHeight="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</row>
    <row r="502" spans="1:79" ht="15.75" customHeight="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</row>
    <row r="503" spans="1:79" ht="15.75" customHeigh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</row>
    <row r="504" spans="1:79" ht="15.75" customHeight="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</row>
    <row r="505" spans="1:79" ht="15.75" customHeight="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</row>
    <row r="506" spans="1:79" ht="15.75" customHeight="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</row>
    <row r="507" spans="1:79" ht="15.75" customHeight="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</row>
    <row r="508" spans="1:79" ht="15.75" customHeight="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</row>
    <row r="509" spans="1:79" ht="15.75" customHeight="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</row>
    <row r="510" spans="1:79" ht="15.75" customHeight="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</row>
    <row r="511" spans="1:79" ht="15.75" customHeight="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</row>
    <row r="512" spans="1:79" ht="15.75" customHeight="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</row>
    <row r="513" spans="1:79" ht="15.75" customHeight="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</row>
    <row r="514" spans="1:79" ht="15.75" customHeight="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</row>
    <row r="515" spans="1:79" ht="15.75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</row>
    <row r="516" spans="1:79" ht="15.75" customHeight="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</row>
    <row r="517" spans="1:79" ht="15.75" customHeight="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</row>
    <row r="518" spans="1:79" ht="15.75" customHeigh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</row>
    <row r="519" spans="1:79" ht="15.75" customHeigh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</row>
    <row r="520" spans="1:79" ht="15.75" customHeigh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</row>
    <row r="521" spans="1:79" ht="15.75" customHeigh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</row>
    <row r="522" spans="1:79" ht="15.75" customHeigh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</row>
    <row r="523" spans="1:79" ht="15.75" customHeigh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</row>
    <row r="524" spans="1:79" ht="15.75" customHeigh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</row>
    <row r="525" spans="1:79" ht="15.75" customHeigh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</row>
    <row r="526" spans="1:79" ht="15.75" customHeigh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</row>
    <row r="527" spans="1:79" ht="15.75" customHeigh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</row>
    <row r="528" spans="1:79" ht="15.75" customHeigh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</row>
    <row r="529" spans="1:79" ht="15.75" customHeigh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</row>
    <row r="530" spans="1:79" ht="15.75" customHeigh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</row>
    <row r="531" spans="1:79" ht="15.75" customHeigh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</row>
    <row r="532" spans="1:79" ht="15.75" customHeigh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</row>
    <row r="533" spans="1:79" ht="15.75" customHeigh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</row>
    <row r="534" spans="1:79" ht="15.75" customHeigh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</row>
    <row r="535" spans="1:79" ht="15.75" customHeigh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</row>
    <row r="536" spans="1:79" ht="15.75" customHeigh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</row>
    <row r="537" spans="1:79" ht="15.75" customHeigh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</row>
    <row r="538" spans="1:79" ht="15.75" customHeigh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</row>
    <row r="539" spans="1:79" ht="15.75" customHeigh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</row>
    <row r="540" spans="1:79" ht="15.75" customHeigh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</row>
    <row r="541" spans="1:79" ht="15.75" customHeigh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</row>
    <row r="542" spans="1:79" ht="15.75" customHeigh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</row>
    <row r="543" spans="1:79" ht="15.75" customHeigh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</row>
    <row r="544" spans="1:79" ht="15.75" customHeigh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</row>
    <row r="545" spans="1:79" ht="15.75" customHeigh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</row>
    <row r="546" spans="1:79" ht="15.75" customHeigh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</row>
    <row r="547" spans="1:79" ht="15.75" customHeigh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</row>
    <row r="548" spans="1:79" ht="15.75" customHeigh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</row>
    <row r="549" spans="1:79" ht="15.75" customHeigh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</row>
    <row r="550" spans="1:79" ht="15.75" customHeigh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</row>
    <row r="551" spans="1:79" ht="15.75" customHeigh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</row>
    <row r="552" spans="1:79" ht="15.75" customHeigh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</row>
    <row r="553" spans="1:79" ht="15.75" customHeigh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</row>
    <row r="554" spans="1:79" ht="15.75" customHeigh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</row>
    <row r="555" spans="1:79" ht="15.75" customHeigh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</row>
    <row r="556" spans="1:79" ht="15.75" customHeigh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</row>
    <row r="557" spans="1:79" ht="15.75" customHeigh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</row>
    <row r="558" spans="1:79" ht="15.75" customHeigh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</row>
    <row r="559" spans="1:79" ht="15.75" customHeigh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</row>
    <row r="560" spans="1:79" ht="15.75" customHeigh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</row>
    <row r="561" spans="1:79" ht="15.75" customHeigh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</row>
    <row r="562" spans="1:79" ht="15.75" customHeigh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</row>
    <row r="563" spans="1:79" ht="15.75" customHeigh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</row>
    <row r="564" spans="1:79" ht="15.75" customHeigh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</row>
    <row r="565" spans="1:79" ht="15.75" customHeigh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</row>
    <row r="566" spans="1:79" ht="15.75" customHeigh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</row>
    <row r="567" spans="1:79" ht="15.75" customHeigh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</row>
    <row r="568" spans="1:79" ht="15.75" customHeigh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</row>
    <row r="569" spans="1:79" ht="15.75" customHeigh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</row>
    <row r="570" spans="1:79" ht="15.75" customHeigh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</row>
    <row r="571" spans="1:79" ht="15.75" customHeigh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</row>
    <row r="572" spans="1:79" ht="15.75" customHeigh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</row>
    <row r="573" spans="1:79" ht="15.75" customHeigh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</row>
    <row r="574" spans="1:79" ht="15.75" customHeigh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</row>
    <row r="575" spans="1:79" ht="15.75" customHeigh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</row>
    <row r="576" spans="1:79" ht="15.75" customHeigh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  <c r="CA576" s="19"/>
    </row>
    <row r="577" spans="1:79" ht="15.75" customHeigh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  <c r="CA577" s="19"/>
    </row>
    <row r="578" spans="1:79" ht="15.75" customHeigh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</row>
    <row r="579" spans="1:79" ht="15.75" customHeigh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</row>
    <row r="580" spans="1:79" ht="15.75" customHeigh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</row>
    <row r="581" spans="1:79" ht="15.75" customHeigh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</row>
    <row r="582" spans="1:79" ht="15.75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</row>
    <row r="583" spans="1:79" ht="15.75" customHeigh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</row>
    <row r="584" spans="1:79" ht="15.75" customHeigh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</row>
    <row r="585" spans="1:79" ht="15.75" customHeigh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  <c r="CA585" s="19"/>
    </row>
    <row r="586" spans="1:79" ht="15.75" customHeigh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</row>
    <row r="587" spans="1:79" ht="15.75" customHeigh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</row>
    <row r="588" spans="1:79" ht="15.75" customHeigh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</row>
    <row r="589" spans="1:79" ht="15.75" customHeigh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</row>
    <row r="590" spans="1:79" ht="15.75" customHeigh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</row>
    <row r="591" spans="1:79" ht="15.75" customHeigh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A591" s="19"/>
    </row>
    <row r="592" spans="1:79" ht="15.75" customHeigh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</row>
    <row r="593" spans="1:79" ht="15.75" customHeigh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</row>
    <row r="594" spans="1:79" ht="15.75" customHeigh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</row>
    <row r="595" spans="1:79" ht="15.75" customHeigh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  <c r="CA595" s="19"/>
    </row>
    <row r="596" spans="1:79" ht="15.75" customHeigh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  <c r="CA596" s="19"/>
    </row>
    <row r="597" spans="1:79" ht="15.75" customHeigh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A597" s="19"/>
    </row>
    <row r="598" spans="1:79" ht="15.75" customHeigh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</row>
    <row r="599" spans="1:79" ht="15.75" customHeigh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</row>
    <row r="600" spans="1:79" ht="15.75" customHeigh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  <c r="CA600" s="19"/>
    </row>
    <row r="601" spans="1:79" ht="15.75" customHeigh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  <c r="CA601" s="19"/>
    </row>
    <row r="602" spans="1:79" ht="15.75" customHeigh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  <c r="CA602" s="19"/>
    </row>
    <row r="603" spans="1:79" ht="15.75" customHeigh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</row>
    <row r="604" spans="1:79" ht="15.75" customHeigh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</row>
    <row r="605" spans="1:79" ht="15.75" customHeigh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  <c r="CA605" s="19"/>
    </row>
    <row r="606" spans="1:79" ht="15.75" customHeigh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  <c r="CA606" s="19"/>
    </row>
    <row r="607" spans="1:79" ht="15.75" customHeigh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</row>
    <row r="608" spans="1:79" ht="15.75" customHeigh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</row>
    <row r="609" spans="1:79" ht="15.75" customHeigh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</row>
    <row r="610" spans="1:79" ht="15.75" customHeigh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A610" s="19"/>
    </row>
    <row r="611" spans="1:79" ht="15.75" customHeigh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  <c r="CA611" s="19"/>
    </row>
    <row r="612" spans="1:79" ht="15.75" customHeigh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  <c r="CA612" s="19"/>
    </row>
    <row r="613" spans="1:79" ht="15.75" customHeigh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</row>
    <row r="614" spans="1:79" ht="15.75" customHeigh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</row>
    <row r="615" spans="1:79" ht="15.75" customHeigh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A615" s="19"/>
    </row>
    <row r="616" spans="1:79" ht="15.75" customHeigh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  <c r="CA616" s="19"/>
    </row>
    <row r="617" spans="1:79" ht="15.75" customHeigh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  <c r="CA617" s="19"/>
    </row>
    <row r="618" spans="1:79" ht="15.75" customHeigh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</row>
    <row r="619" spans="1:79" ht="15.75" customHeigh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</row>
    <row r="620" spans="1:79" ht="15.75" customHeigh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  <c r="CA620" s="19"/>
    </row>
    <row r="621" spans="1:79" ht="15.75" customHeigh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</row>
    <row r="622" spans="1:79" ht="15.75" customHeigh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  <c r="CA622" s="19"/>
    </row>
    <row r="623" spans="1:79" ht="15.75" customHeigh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</row>
    <row r="624" spans="1:79" ht="15.75" customHeigh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</row>
    <row r="625" spans="1:79" ht="15.75" customHeigh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  <c r="CA625" s="19"/>
    </row>
    <row r="626" spans="1:79" ht="15.75" customHeigh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</row>
    <row r="627" spans="1:79" ht="15.75" customHeigh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  <c r="CA627" s="19"/>
    </row>
    <row r="628" spans="1:79" ht="15.75" customHeigh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</row>
    <row r="629" spans="1:79" ht="15.75" customHeigh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</row>
    <row r="630" spans="1:79" ht="15.75" customHeigh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</row>
    <row r="631" spans="1:79" ht="15.75" customHeigh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</row>
    <row r="632" spans="1:79" ht="15.75" customHeigh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A632" s="19"/>
    </row>
    <row r="633" spans="1:79" ht="15.75" customHeigh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</row>
    <row r="634" spans="1:79" ht="15.75" customHeigh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</row>
    <row r="635" spans="1:79" ht="15.75" customHeigh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A635" s="19"/>
    </row>
    <row r="636" spans="1:79" ht="15.75" customHeigh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</row>
    <row r="637" spans="1:79" ht="15.75" customHeigh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</row>
    <row r="638" spans="1:79" ht="15.75" customHeigh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</row>
    <row r="639" spans="1:79" ht="15.75" customHeigh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</row>
    <row r="640" spans="1:79" ht="15.75" customHeigh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</row>
    <row r="641" spans="1:79" ht="15.75" customHeigh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  <c r="CA641" s="19"/>
    </row>
    <row r="642" spans="1:79" ht="15.75" customHeigh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  <c r="CA642" s="19"/>
    </row>
    <row r="643" spans="1:79" ht="15.75" customHeigh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</row>
    <row r="644" spans="1:79" ht="15.75" customHeigh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</row>
    <row r="645" spans="1:79" ht="15.75" customHeigh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</row>
    <row r="646" spans="1:79" ht="15.75" customHeigh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  <c r="CA646" s="19"/>
    </row>
    <row r="647" spans="1:79" ht="15.75" customHeigh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</row>
    <row r="648" spans="1:79" ht="15.75" customHeigh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</row>
    <row r="649" spans="1:79" ht="15.75" customHeigh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</row>
    <row r="650" spans="1:79" ht="15.75" customHeigh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</row>
    <row r="651" spans="1:79" ht="15.75" customHeigh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  <c r="CA651" s="19"/>
    </row>
    <row r="652" spans="1:79" ht="15.75" customHeigh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  <c r="CA652" s="19"/>
    </row>
    <row r="653" spans="1:79" ht="15.75" customHeigh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</row>
    <row r="654" spans="1:79" ht="15.75" customHeigh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</row>
    <row r="655" spans="1:79" ht="15.75" customHeigh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  <c r="CA655" s="19"/>
    </row>
    <row r="656" spans="1:79" ht="15.75" customHeigh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  <c r="CA656" s="19"/>
    </row>
    <row r="657" spans="1:79" ht="15.75" customHeigh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</row>
    <row r="658" spans="1:79" ht="15.75" customHeigh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</row>
    <row r="659" spans="1:79" ht="15.75" customHeigh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</row>
    <row r="660" spans="1:79" ht="15.75" customHeigh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  <c r="CA660" s="19"/>
    </row>
    <row r="661" spans="1:79" ht="15.75" customHeigh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  <c r="CA661" s="19"/>
    </row>
    <row r="662" spans="1:79" ht="15.75" customHeigh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  <c r="CA662" s="19"/>
    </row>
    <row r="663" spans="1:79" ht="15.75" customHeigh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</row>
    <row r="664" spans="1:79" ht="15.75" customHeigh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</row>
    <row r="665" spans="1:79" ht="15.75" customHeigh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  <c r="CA665" s="19"/>
    </row>
    <row r="666" spans="1:79" ht="15.75" customHeigh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  <c r="CA666" s="19"/>
    </row>
    <row r="667" spans="1:79" ht="15.75" customHeigh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  <c r="CA667" s="19"/>
    </row>
    <row r="668" spans="1:79" ht="15.75" customHeigh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</row>
    <row r="669" spans="1:79" ht="15.75" customHeigh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</row>
    <row r="670" spans="1:79" ht="15.75" customHeigh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  <c r="CA670" s="19"/>
    </row>
    <row r="671" spans="1:79" ht="15.75" customHeigh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  <c r="CA671" s="19"/>
    </row>
    <row r="672" spans="1:79" ht="15.75" customHeigh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  <c r="CA672" s="19"/>
    </row>
    <row r="673" spans="1:79" ht="15.75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</row>
    <row r="674" spans="1:79" ht="15.75" customHeigh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</row>
    <row r="675" spans="1:79" ht="15.75" customHeigh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  <c r="CA675" s="19"/>
    </row>
    <row r="676" spans="1:79" ht="15.75" customHeigh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  <c r="CA676" s="19"/>
    </row>
    <row r="677" spans="1:79" ht="15.75" customHeigh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  <c r="CA677" s="19"/>
    </row>
    <row r="678" spans="1:79" ht="15.75" customHeigh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</row>
    <row r="679" spans="1:79" ht="15.75" customHeigh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</row>
    <row r="680" spans="1:79" ht="15.75" customHeigh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  <c r="CA680" s="19"/>
    </row>
    <row r="681" spans="1:79" ht="15.75" customHeigh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  <c r="CA681" s="19"/>
    </row>
    <row r="682" spans="1:79" ht="15.75" customHeigh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  <c r="CA682" s="19"/>
    </row>
    <row r="683" spans="1:79" ht="15.75" customHeigh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</row>
    <row r="684" spans="1:79" ht="15.75" customHeigh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</row>
    <row r="685" spans="1:79" ht="15.75" customHeigh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  <c r="CA685" s="19"/>
    </row>
    <row r="686" spans="1:79" ht="15.75" customHeigh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A686" s="19"/>
    </row>
    <row r="687" spans="1:79" ht="15.75" customHeigh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  <c r="CA687" s="19"/>
    </row>
    <row r="688" spans="1:79" ht="15.75" customHeigh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</row>
    <row r="689" spans="1:79" ht="15.75" customHeigh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</row>
    <row r="690" spans="1:79" ht="15.75" customHeigh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  <c r="CA690" s="19"/>
    </row>
    <row r="691" spans="1:79" ht="15.75" customHeigh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  <c r="CA691" s="19"/>
    </row>
    <row r="692" spans="1:79" ht="15.75" customHeigh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  <c r="CA692" s="19"/>
    </row>
    <row r="693" spans="1:79" ht="15.75" customHeigh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</row>
    <row r="694" spans="1:79" ht="15.75" customHeigh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</row>
    <row r="695" spans="1:79" ht="15.75" customHeigh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  <c r="CA695" s="19"/>
    </row>
    <row r="696" spans="1:79" ht="15.75" customHeigh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  <c r="CA696" s="19"/>
    </row>
    <row r="697" spans="1:79" ht="15.75" customHeigh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  <c r="CA697" s="19"/>
    </row>
    <row r="698" spans="1:79" ht="15.75" customHeigh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</row>
    <row r="699" spans="1:79" ht="15.75" customHeigh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</row>
    <row r="700" spans="1:79" ht="15.75" customHeigh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  <c r="CA700" s="19"/>
    </row>
    <row r="701" spans="1:79" ht="15.75" customHeigh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  <c r="CA701" s="19"/>
    </row>
    <row r="702" spans="1:79" ht="15.75" customHeigh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  <c r="CA702" s="19"/>
    </row>
    <row r="703" spans="1:79" ht="15.75" customHeigh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</row>
    <row r="704" spans="1:79" ht="15.75" customHeigh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</row>
    <row r="705" spans="1:79" ht="15.75" customHeigh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  <c r="CA705" s="19"/>
    </row>
    <row r="706" spans="1:79" ht="15.75" customHeigh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  <c r="CA706" s="19"/>
    </row>
    <row r="707" spans="1:79" ht="15.75" customHeigh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  <c r="CA707" s="19"/>
    </row>
    <row r="708" spans="1:79" ht="15.75" customHeigh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</row>
    <row r="709" spans="1:79" ht="15.75" customHeigh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</row>
    <row r="710" spans="1:79" ht="15.75" customHeigh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  <c r="CA710" s="19"/>
    </row>
    <row r="711" spans="1:79" ht="15.75" customHeigh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  <c r="CA711" s="19"/>
    </row>
    <row r="712" spans="1:79" ht="15.75" customHeigh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  <c r="CA712" s="19"/>
    </row>
    <row r="713" spans="1:79" ht="15.75" customHeigh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</row>
    <row r="714" spans="1:79" ht="15.75" customHeigh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</row>
    <row r="715" spans="1:79" ht="15.75" customHeigh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  <c r="CA715" s="19"/>
    </row>
    <row r="716" spans="1:79" ht="15.75" customHeigh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  <c r="CA716" s="19"/>
    </row>
    <row r="717" spans="1:79" ht="15.75" customHeigh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  <c r="CA717" s="19"/>
    </row>
    <row r="718" spans="1:79" ht="15.75" customHeigh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</row>
    <row r="719" spans="1:79" ht="15.75" customHeigh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</row>
    <row r="720" spans="1:79" ht="15.75" customHeigh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  <c r="CA720" s="19"/>
    </row>
    <row r="721" spans="1:79" ht="15.75" customHeigh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</row>
    <row r="722" spans="1:79" ht="15.75" customHeigh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  <c r="CA722" s="19"/>
    </row>
    <row r="723" spans="1:79" ht="15.75" customHeigh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</row>
    <row r="724" spans="1:79" ht="15.75" customHeigh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</row>
    <row r="725" spans="1:79" ht="15.75" customHeigh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  <c r="CA725" s="19"/>
    </row>
    <row r="726" spans="1:79" ht="15.75" customHeigh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  <c r="CA726" s="19"/>
    </row>
    <row r="727" spans="1:79" ht="15.75" customHeigh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  <c r="CA727" s="19"/>
    </row>
    <row r="728" spans="1:79" ht="15.75" customHeigh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</row>
    <row r="729" spans="1:79" ht="15.75" customHeigh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</row>
    <row r="730" spans="1:79" ht="15.75" customHeigh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  <c r="CA730" s="19"/>
    </row>
    <row r="731" spans="1:79" ht="15.75" customHeigh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  <c r="CA731" s="19"/>
    </row>
    <row r="732" spans="1:79" ht="15.75" customHeigh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  <c r="CA732" s="19"/>
    </row>
    <row r="733" spans="1:79" ht="15.75" customHeigh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</row>
    <row r="734" spans="1:79" ht="15.75" customHeigh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</row>
    <row r="735" spans="1:79" ht="15.75" customHeigh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  <c r="CA735" s="19"/>
    </row>
    <row r="736" spans="1:79" ht="15.75" customHeigh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  <c r="CA736" s="19"/>
    </row>
    <row r="737" spans="1:79" ht="15.75" customHeigh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  <c r="CA737" s="19"/>
    </row>
    <row r="738" spans="1:79" ht="15.75" customHeigh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</row>
    <row r="739" spans="1:79" ht="15.75" customHeigh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</row>
    <row r="740" spans="1:79" ht="15.75" customHeigh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  <c r="CA740" s="19"/>
    </row>
    <row r="741" spans="1:79" ht="15.75" customHeigh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  <c r="CA741" s="19"/>
    </row>
    <row r="742" spans="1:79" ht="15.75" customHeigh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  <c r="CA742" s="19"/>
    </row>
    <row r="743" spans="1:79" ht="15.75" customHeigh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</row>
    <row r="744" spans="1:79" ht="15.75" customHeigh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</row>
    <row r="745" spans="1:79" ht="15.75" customHeigh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  <c r="CA745" s="19"/>
    </row>
    <row r="746" spans="1:79" ht="15.75" customHeigh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  <c r="CA746" s="19"/>
    </row>
    <row r="747" spans="1:79" ht="15.75" customHeigh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  <c r="CA747" s="19"/>
    </row>
    <row r="748" spans="1:79" ht="15.75" customHeigh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</row>
    <row r="749" spans="1:79" ht="15.75" customHeigh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</row>
    <row r="750" spans="1:79" ht="15.75" customHeigh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  <c r="CA750" s="19"/>
    </row>
    <row r="751" spans="1:79" ht="15.75" customHeigh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  <c r="CA751" s="19"/>
    </row>
    <row r="752" spans="1:79" ht="15.75" customHeigh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  <c r="CA752" s="19"/>
    </row>
    <row r="753" spans="1:79" ht="15.75" customHeigh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</row>
    <row r="754" spans="1:79" ht="15.75" customHeigh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</row>
    <row r="755" spans="1:79" ht="15.75" customHeigh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  <c r="CA755" s="19"/>
    </row>
    <row r="756" spans="1:79" ht="15.75" customHeigh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  <c r="CA756" s="19"/>
    </row>
    <row r="757" spans="1:79" ht="15.75" customHeigh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  <c r="CA757" s="19"/>
    </row>
    <row r="758" spans="1:79" ht="15.75" customHeigh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</row>
    <row r="759" spans="1:79" ht="15.75" customHeigh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</row>
    <row r="760" spans="1:79" ht="15.75" customHeigh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  <c r="CA760" s="19"/>
    </row>
    <row r="761" spans="1:79" ht="15.75" customHeigh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  <c r="CA761" s="19"/>
    </row>
    <row r="762" spans="1:79" ht="15.75" customHeigh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  <c r="CA762" s="19"/>
    </row>
    <row r="763" spans="1:79" ht="15.75" customHeigh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</row>
    <row r="764" spans="1:79" ht="15.75" customHeigh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</row>
    <row r="765" spans="1:79" ht="15.75" customHeigh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  <c r="CA765" s="19"/>
    </row>
    <row r="766" spans="1:79" ht="15.75" customHeigh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  <c r="CA766" s="19"/>
    </row>
    <row r="767" spans="1:79" ht="15.75" customHeigh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  <c r="CA767" s="19"/>
    </row>
    <row r="768" spans="1:79" ht="15.75" customHeigh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</row>
    <row r="769" spans="1:79" ht="15.75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</row>
    <row r="770" spans="1:79" ht="15.75" customHeigh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  <c r="CA770" s="19"/>
    </row>
    <row r="771" spans="1:79" ht="15.75" customHeigh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  <c r="CA771" s="19"/>
    </row>
    <row r="772" spans="1:79" ht="15.75" customHeigh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  <c r="CA772" s="19"/>
    </row>
    <row r="773" spans="1:79" ht="15.75" customHeigh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</row>
    <row r="774" spans="1:79" ht="15.75" customHeigh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</row>
    <row r="775" spans="1:79" ht="15.75" customHeigh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  <c r="CA775" s="19"/>
    </row>
    <row r="776" spans="1:79" ht="15.75" customHeigh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  <c r="CA776" s="19"/>
    </row>
    <row r="777" spans="1:79" ht="15.75" customHeigh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  <c r="CA777" s="19"/>
    </row>
    <row r="778" spans="1:79" ht="15.75" customHeigh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</row>
    <row r="779" spans="1:79" ht="15.75" customHeigh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</row>
    <row r="780" spans="1:79" ht="15.75" customHeigh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  <c r="CA780" s="19"/>
    </row>
    <row r="781" spans="1:79" ht="15.75" customHeigh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  <c r="CA781" s="19"/>
    </row>
    <row r="782" spans="1:79" ht="15.75" customHeigh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  <c r="CA782" s="19"/>
    </row>
    <row r="783" spans="1:79" ht="15.75" customHeigh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</row>
    <row r="784" spans="1:79" ht="15.75" customHeigh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</row>
    <row r="785" spans="1:79" ht="15.75" customHeigh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  <c r="CA785" s="19"/>
    </row>
    <row r="786" spans="1:79" ht="15.75" customHeigh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  <c r="CA786" s="19"/>
    </row>
    <row r="787" spans="1:79" ht="15.75" customHeigh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  <c r="CA787" s="19"/>
    </row>
    <row r="788" spans="1:79" ht="15.75" customHeigh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</row>
    <row r="789" spans="1:79" ht="15.75" customHeigh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</row>
    <row r="790" spans="1:79" ht="15.75" customHeigh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  <c r="CA790" s="19"/>
    </row>
    <row r="791" spans="1:79" ht="15.75" customHeigh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  <c r="CA791" s="19"/>
    </row>
    <row r="792" spans="1:79" ht="15.75" customHeigh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A792" s="19"/>
    </row>
    <row r="793" spans="1:79" ht="15.75" customHeigh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</row>
    <row r="794" spans="1:79" ht="15.75" customHeigh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</row>
    <row r="795" spans="1:79" ht="15.75" customHeigh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  <c r="CA795" s="19"/>
    </row>
    <row r="796" spans="1:79" ht="15.75" customHeigh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  <c r="CA796" s="19"/>
    </row>
    <row r="797" spans="1:79" ht="15.75" customHeight="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  <c r="CA797" s="19"/>
    </row>
    <row r="798" spans="1:79" ht="15.75" customHeight="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</row>
    <row r="799" spans="1:79" ht="15.75" customHeight="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</row>
    <row r="800" spans="1:79" ht="15.75" customHeight="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  <c r="CA800" s="19"/>
    </row>
    <row r="801" spans="1:79" ht="15.75" customHeight="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  <c r="CA801" s="19"/>
    </row>
    <row r="802" spans="1:79" ht="15.75" customHeight="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  <c r="CA802" s="19"/>
    </row>
    <row r="803" spans="1:79" ht="15.75" customHeight="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</row>
    <row r="804" spans="1:79" ht="15.75" customHeight="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</row>
    <row r="805" spans="1:79" ht="15.75" customHeight="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  <c r="CA805" s="19"/>
    </row>
    <row r="806" spans="1:79" ht="15.75" customHeight="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  <c r="CA806" s="19"/>
    </row>
    <row r="807" spans="1:79" ht="15.75" customHeight="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  <c r="CA807" s="19"/>
    </row>
    <row r="808" spans="1:79" ht="15.75" customHeight="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</row>
    <row r="809" spans="1:79" ht="15.75" customHeight="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</row>
    <row r="810" spans="1:79" ht="15.75" customHeight="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  <c r="CA810" s="19"/>
    </row>
    <row r="811" spans="1:79" ht="15.75" customHeight="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  <c r="CA811" s="19"/>
    </row>
    <row r="812" spans="1:79" ht="15.75" customHeight="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  <c r="CA812" s="19"/>
    </row>
    <row r="813" spans="1:79" ht="15.75" customHeight="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</row>
    <row r="814" spans="1:79" ht="15.75" customHeight="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</row>
    <row r="815" spans="1:79" ht="15.75" customHeight="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  <c r="CA815" s="19"/>
    </row>
    <row r="816" spans="1:79" ht="15.75" customHeight="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  <c r="CA816" s="19"/>
    </row>
    <row r="817" spans="1:79" ht="15.75" customHeight="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  <c r="CA817" s="19"/>
    </row>
    <row r="818" spans="1:79" ht="15.75" customHeight="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</row>
    <row r="819" spans="1:79" ht="15.75" customHeight="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</row>
    <row r="820" spans="1:79" ht="15.75" customHeight="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  <c r="CA820" s="19"/>
    </row>
    <row r="821" spans="1:79" ht="15.75" customHeight="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  <c r="CA821" s="19"/>
    </row>
    <row r="822" spans="1:79" ht="15.75" customHeight="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  <c r="CA822" s="19"/>
    </row>
    <row r="823" spans="1:79" ht="15.75" customHeight="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</row>
    <row r="824" spans="1:79" ht="15.75" customHeight="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</row>
    <row r="825" spans="1:79" ht="15.75" customHeight="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  <c r="CA825" s="19"/>
    </row>
    <row r="826" spans="1:79" ht="15.75" customHeight="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  <c r="CA826" s="19"/>
    </row>
    <row r="827" spans="1:79" ht="15.75" customHeight="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  <c r="CA827" s="19"/>
    </row>
    <row r="828" spans="1:79" ht="15.75" customHeight="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</row>
    <row r="829" spans="1:79" ht="15.75" customHeight="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</row>
    <row r="830" spans="1:79" ht="15.75" customHeight="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  <c r="CA830" s="19"/>
    </row>
    <row r="831" spans="1:79" ht="15.75" customHeight="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  <c r="CA831" s="19"/>
    </row>
    <row r="832" spans="1:79" ht="15.75" customHeight="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  <c r="CA832" s="19"/>
    </row>
    <row r="833" spans="1:79" ht="15.75" customHeight="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</row>
    <row r="834" spans="1:79" ht="15.75" customHeight="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</row>
    <row r="835" spans="1:79" ht="15.75" customHeight="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  <c r="CA835" s="19"/>
    </row>
    <row r="836" spans="1:79" ht="15.75" customHeight="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  <c r="CA836" s="19"/>
    </row>
    <row r="837" spans="1:79" ht="15.75" customHeight="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A837" s="19"/>
    </row>
    <row r="838" spans="1:79" ht="15.75" customHeight="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</row>
    <row r="839" spans="1:79" ht="15.75" customHeight="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</row>
    <row r="840" spans="1:79" ht="15.75" customHeight="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  <c r="CA840" s="19"/>
    </row>
    <row r="841" spans="1:79" ht="15.75" customHeight="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</row>
    <row r="842" spans="1:79" ht="15.75" customHeight="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  <c r="CA842" s="19"/>
    </row>
    <row r="843" spans="1:79" ht="15.75" customHeight="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</row>
    <row r="844" spans="1:79" ht="15.75" customHeight="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</row>
    <row r="845" spans="1:79" ht="15.75" customHeight="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  <c r="CA845" s="19"/>
    </row>
    <row r="846" spans="1:79" ht="15.75" customHeight="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A846" s="19"/>
    </row>
    <row r="847" spans="1:79" ht="15.75" customHeight="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  <c r="CA847" s="19"/>
    </row>
    <row r="848" spans="1:79" ht="15.75" customHeight="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</row>
    <row r="849" spans="1:79" ht="15.75" customHeight="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</row>
    <row r="850" spans="1:79" ht="15.75" customHeight="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  <c r="CA850" s="19"/>
    </row>
    <row r="851" spans="1:79" ht="15.75" customHeight="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  <c r="CA851" s="19"/>
    </row>
    <row r="852" spans="1:79" ht="15.75" customHeight="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  <c r="CA852" s="19"/>
    </row>
    <row r="853" spans="1:79" ht="15.75" customHeight="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  <c r="CA853" s="19"/>
    </row>
    <row r="854" spans="1:79" ht="15.75" customHeight="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  <c r="CA854" s="19"/>
    </row>
    <row r="855" spans="1:79" ht="15.75" customHeight="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  <c r="CA855" s="19"/>
    </row>
    <row r="856" spans="1:79" ht="15.75" customHeight="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  <c r="CA856" s="19"/>
    </row>
    <row r="857" spans="1:79" ht="15.75" customHeight="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  <c r="CA857" s="19"/>
    </row>
    <row r="858" spans="1:79" ht="15.75" customHeight="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</row>
    <row r="859" spans="1:79" ht="15.75" customHeight="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  <c r="CA859" s="19"/>
    </row>
    <row r="860" spans="1:79" ht="15.75" customHeight="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  <c r="CA860" s="19"/>
    </row>
    <row r="861" spans="1:79" ht="15.75" customHeight="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  <c r="CA861" s="19"/>
    </row>
    <row r="862" spans="1:79" ht="15.75" customHeight="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  <c r="BV862" s="19"/>
      <c r="BW862" s="19"/>
      <c r="BX862" s="19"/>
      <c r="BY862" s="19"/>
      <c r="BZ862" s="19"/>
      <c r="CA862" s="19"/>
    </row>
    <row r="863" spans="1:79" ht="15.75" customHeight="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  <c r="CA863" s="19"/>
    </row>
    <row r="864" spans="1:79" ht="15.75" customHeight="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  <c r="CA864" s="19"/>
    </row>
    <row r="865" spans="1:79" ht="15.75" customHeight="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  <c r="BV865" s="19"/>
      <c r="BW865" s="19"/>
      <c r="BX865" s="19"/>
      <c r="BY865" s="19"/>
      <c r="BZ865" s="19"/>
      <c r="CA865" s="19"/>
    </row>
    <row r="866" spans="1:79" ht="15.75" customHeight="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  <c r="BT866" s="19"/>
      <c r="BU866" s="19"/>
      <c r="BV866" s="19"/>
      <c r="BW866" s="19"/>
      <c r="BX866" s="19"/>
      <c r="BY866" s="19"/>
      <c r="BZ866" s="19"/>
      <c r="CA866" s="19"/>
    </row>
    <row r="867" spans="1:79" ht="15.75" customHeight="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  <c r="CA867" s="19"/>
    </row>
    <row r="868" spans="1:79" ht="15.75" customHeight="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  <c r="CA868" s="19"/>
    </row>
    <row r="869" spans="1:79" ht="15.75" customHeight="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  <c r="CA869" s="19"/>
    </row>
    <row r="870" spans="1:79" ht="15.75" customHeight="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  <c r="BT870" s="19"/>
      <c r="BU870" s="19"/>
      <c r="BV870" s="19"/>
      <c r="BW870" s="19"/>
      <c r="BX870" s="19"/>
      <c r="BY870" s="19"/>
      <c r="BZ870" s="19"/>
      <c r="CA870" s="19"/>
    </row>
    <row r="871" spans="1:79" ht="15.75" customHeight="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BV871" s="19"/>
      <c r="BW871" s="19"/>
      <c r="BX871" s="19"/>
      <c r="BY871" s="19"/>
      <c r="BZ871" s="19"/>
      <c r="CA871" s="19"/>
    </row>
    <row r="872" spans="1:79" ht="15.75" customHeight="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  <c r="BT872" s="19"/>
      <c r="BU872" s="19"/>
      <c r="BV872" s="19"/>
      <c r="BW872" s="19"/>
      <c r="BX872" s="19"/>
      <c r="BY872" s="19"/>
      <c r="BZ872" s="19"/>
      <c r="CA872" s="19"/>
    </row>
    <row r="873" spans="1:79" ht="15.75" customHeight="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  <c r="CA873" s="19"/>
    </row>
    <row r="874" spans="1:79" ht="15.75" customHeight="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  <c r="CA874" s="19"/>
    </row>
    <row r="875" spans="1:79" ht="15.75" customHeight="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  <c r="CA875" s="19"/>
    </row>
    <row r="876" spans="1:79" ht="15.75" customHeight="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  <c r="CA876" s="19"/>
    </row>
    <row r="877" spans="1:79" ht="15.75" customHeight="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  <c r="BY877" s="19"/>
      <c r="BZ877" s="19"/>
      <c r="CA877" s="19"/>
    </row>
    <row r="878" spans="1:79" ht="15.75" customHeight="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  <c r="CA878" s="19"/>
    </row>
    <row r="879" spans="1:79" ht="15.75" customHeight="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  <c r="CA879" s="19"/>
    </row>
    <row r="880" spans="1:79" ht="15.75" customHeight="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  <c r="BY880" s="19"/>
      <c r="BZ880" s="19"/>
      <c r="CA880" s="19"/>
    </row>
    <row r="881" spans="1:79" ht="15.75" customHeight="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  <c r="BT881" s="19"/>
      <c r="BU881" s="19"/>
      <c r="BV881" s="19"/>
      <c r="BW881" s="19"/>
      <c r="BX881" s="19"/>
      <c r="BY881" s="19"/>
      <c r="BZ881" s="19"/>
      <c r="CA881" s="19"/>
    </row>
    <row r="882" spans="1:79" ht="15.75" customHeight="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  <c r="BT882" s="19"/>
      <c r="BU882" s="19"/>
      <c r="BV882" s="19"/>
      <c r="BW882" s="19"/>
      <c r="BX882" s="19"/>
      <c r="BY882" s="19"/>
      <c r="BZ882" s="19"/>
      <c r="CA882" s="19"/>
    </row>
    <row r="883" spans="1:79" ht="15.75" customHeight="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  <c r="CA883" s="19"/>
    </row>
    <row r="884" spans="1:79" ht="15.75" customHeight="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  <c r="CA884" s="19"/>
    </row>
    <row r="885" spans="1:79" ht="15.75" customHeight="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  <c r="CA885" s="19"/>
    </row>
    <row r="886" spans="1:79" ht="15.75" customHeight="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  <c r="BV886" s="19"/>
      <c r="BW886" s="19"/>
      <c r="BX886" s="19"/>
      <c r="BY886" s="19"/>
      <c r="BZ886" s="19"/>
      <c r="CA886" s="19"/>
    </row>
    <row r="887" spans="1:79" ht="15.75" customHeight="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  <c r="BT887" s="19"/>
      <c r="BU887" s="19"/>
      <c r="BV887" s="19"/>
      <c r="BW887" s="19"/>
      <c r="BX887" s="19"/>
      <c r="BY887" s="19"/>
      <c r="BZ887" s="19"/>
      <c r="CA887" s="19"/>
    </row>
    <row r="888" spans="1:79" ht="15.75" customHeight="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  <c r="CA888" s="19"/>
    </row>
    <row r="889" spans="1:79" ht="15.75" customHeight="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  <c r="CA889" s="19"/>
    </row>
    <row r="890" spans="1:79" ht="15.75" customHeight="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  <c r="BT890" s="19"/>
      <c r="BU890" s="19"/>
      <c r="BV890" s="19"/>
      <c r="BW890" s="19"/>
      <c r="BX890" s="19"/>
      <c r="BY890" s="19"/>
      <c r="BZ890" s="19"/>
      <c r="CA890" s="19"/>
    </row>
    <row r="891" spans="1:79" ht="15.75" customHeight="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  <c r="CA891" s="19"/>
    </row>
    <row r="892" spans="1:79" ht="15.75" customHeight="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  <c r="BY892" s="19"/>
      <c r="BZ892" s="19"/>
      <c r="CA892" s="19"/>
    </row>
    <row r="893" spans="1:79" ht="15.75" customHeight="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  <c r="CA893" s="19"/>
    </row>
    <row r="894" spans="1:79" ht="15.75" customHeight="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  <c r="CA894" s="19"/>
    </row>
    <row r="895" spans="1:79" ht="15.75" customHeight="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  <c r="BY895" s="19"/>
      <c r="BZ895" s="19"/>
      <c r="CA895" s="19"/>
    </row>
    <row r="896" spans="1:79" ht="15.75" customHeight="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  <c r="BY896" s="19"/>
      <c r="BZ896" s="19"/>
      <c r="CA896" s="19"/>
    </row>
    <row r="897" spans="1:79" ht="15.75" customHeight="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  <c r="CA897" s="19"/>
    </row>
    <row r="898" spans="1:79" ht="15.75" customHeight="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  <c r="CA898" s="19"/>
    </row>
    <row r="899" spans="1:79" ht="15.75" customHeight="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  <c r="CA899" s="19"/>
    </row>
    <row r="900" spans="1:79" ht="15.75" customHeight="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  <c r="BT900" s="19"/>
      <c r="BU900" s="19"/>
      <c r="BV900" s="19"/>
      <c r="BW900" s="19"/>
      <c r="BX900" s="19"/>
      <c r="BY900" s="19"/>
      <c r="BZ900" s="19"/>
      <c r="CA900" s="19"/>
    </row>
    <row r="901" spans="1:79" ht="15.75" customHeight="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  <c r="BV901" s="19"/>
      <c r="BW901" s="19"/>
      <c r="BX901" s="19"/>
      <c r="BY901" s="19"/>
      <c r="BZ901" s="19"/>
      <c r="CA901" s="19"/>
    </row>
    <row r="902" spans="1:79" ht="15.75" customHeight="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  <c r="CA902" s="19"/>
    </row>
    <row r="903" spans="1:79" ht="15.75" customHeight="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  <c r="CA903" s="19"/>
    </row>
    <row r="904" spans="1:79" ht="15.75" customHeight="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  <c r="BY904" s="19"/>
      <c r="BZ904" s="19"/>
      <c r="CA904" s="19"/>
    </row>
    <row r="905" spans="1:79" ht="15.75" customHeight="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  <c r="CA905" s="19"/>
    </row>
    <row r="906" spans="1:79" ht="15.75" customHeight="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  <c r="BY906" s="19"/>
      <c r="BZ906" s="19"/>
      <c r="CA906" s="19"/>
    </row>
    <row r="907" spans="1:79" ht="15.75" customHeight="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  <c r="CA907" s="19"/>
    </row>
    <row r="908" spans="1:79" ht="15.75" customHeight="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  <c r="CA908" s="19"/>
    </row>
    <row r="909" spans="1:79" ht="15.75" customHeight="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  <c r="BO909" s="19"/>
      <c r="BP909" s="19"/>
      <c r="BQ909" s="19"/>
      <c r="BR909" s="19"/>
      <c r="BS909" s="19"/>
      <c r="BT909" s="19"/>
      <c r="BU909" s="19"/>
      <c r="BV909" s="19"/>
      <c r="BW909" s="19"/>
      <c r="BX909" s="19"/>
      <c r="BY909" s="19"/>
      <c r="BZ909" s="19"/>
      <c r="CA909" s="19"/>
    </row>
    <row r="910" spans="1:79" ht="15.75" customHeight="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  <c r="BV910" s="19"/>
      <c r="BW910" s="19"/>
      <c r="BX910" s="19"/>
      <c r="BY910" s="19"/>
      <c r="BZ910" s="19"/>
      <c r="CA910" s="19"/>
    </row>
    <row r="911" spans="1:79" ht="15.75" customHeight="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19"/>
      <c r="CA911" s="19"/>
    </row>
    <row r="912" spans="1:79" ht="15.75" customHeight="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  <c r="CA912" s="19"/>
    </row>
    <row r="913" spans="1:79" ht="15.75" customHeight="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  <c r="CA913" s="19"/>
    </row>
    <row r="914" spans="1:79" ht="15.75" customHeight="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19"/>
      <c r="CA914" s="19"/>
    </row>
    <row r="915" spans="1:79" ht="15.75" customHeight="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R915" s="19"/>
      <c r="BS915" s="19"/>
      <c r="BT915" s="19"/>
      <c r="BU915" s="19"/>
      <c r="BV915" s="19"/>
      <c r="BW915" s="19"/>
      <c r="BX915" s="19"/>
      <c r="BY915" s="19"/>
      <c r="BZ915" s="19"/>
      <c r="CA915" s="19"/>
    </row>
    <row r="916" spans="1:79" ht="15.75" customHeight="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  <c r="BY916" s="19"/>
      <c r="BZ916" s="19"/>
      <c r="CA916" s="19"/>
    </row>
    <row r="917" spans="1:79" ht="15.75" customHeight="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  <c r="CA917" s="19"/>
    </row>
    <row r="918" spans="1:79" ht="15.75" customHeight="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  <c r="CA918" s="19"/>
    </row>
    <row r="919" spans="1:79" ht="15.75" customHeight="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  <c r="BO919" s="19"/>
      <c r="BP919" s="19"/>
      <c r="BQ919" s="19"/>
      <c r="BR919" s="19"/>
      <c r="BS919" s="19"/>
      <c r="BT919" s="19"/>
      <c r="BU919" s="19"/>
      <c r="BV919" s="19"/>
      <c r="BW919" s="19"/>
      <c r="BX919" s="19"/>
      <c r="BY919" s="19"/>
      <c r="BZ919" s="19"/>
      <c r="CA919" s="19"/>
    </row>
    <row r="920" spans="1:79" ht="15.75" customHeight="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R920" s="19"/>
      <c r="BS920" s="19"/>
      <c r="BT920" s="19"/>
      <c r="BU920" s="19"/>
      <c r="BV920" s="19"/>
      <c r="BW920" s="19"/>
      <c r="BX920" s="19"/>
      <c r="BY920" s="19"/>
      <c r="BZ920" s="19"/>
      <c r="CA920" s="19"/>
    </row>
    <row r="921" spans="1:79" ht="15.75" customHeight="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R921" s="19"/>
      <c r="BS921" s="19"/>
      <c r="BT921" s="19"/>
      <c r="BU921" s="19"/>
      <c r="BV921" s="19"/>
      <c r="BW921" s="19"/>
      <c r="BX921" s="19"/>
      <c r="BY921" s="19"/>
      <c r="BZ921" s="19"/>
      <c r="CA921" s="19"/>
    </row>
    <row r="922" spans="1:79" ht="15.75" customHeight="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  <c r="CA922" s="19"/>
    </row>
    <row r="923" spans="1:79" ht="15.75" customHeight="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  <c r="CA923" s="19"/>
    </row>
    <row r="924" spans="1:79" ht="15.75" customHeight="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  <c r="CA924" s="19"/>
    </row>
    <row r="925" spans="1:79" ht="15.75" customHeight="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  <c r="BO925" s="19"/>
      <c r="BP925" s="19"/>
      <c r="BQ925" s="19"/>
      <c r="BR925" s="19"/>
      <c r="BS925" s="19"/>
      <c r="BT925" s="19"/>
      <c r="BU925" s="19"/>
      <c r="BV925" s="19"/>
      <c r="BW925" s="19"/>
      <c r="BX925" s="19"/>
      <c r="BY925" s="19"/>
      <c r="BZ925" s="19"/>
      <c r="CA925" s="19"/>
    </row>
    <row r="926" spans="1:79" ht="15.75" customHeight="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  <c r="BO926" s="19"/>
      <c r="BP926" s="19"/>
      <c r="BQ926" s="19"/>
      <c r="BR926" s="19"/>
      <c r="BS926" s="19"/>
      <c r="BT926" s="19"/>
      <c r="BU926" s="19"/>
      <c r="BV926" s="19"/>
      <c r="BW926" s="19"/>
      <c r="BX926" s="19"/>
      <c r="BY926" s="19"/>
      <c r="BZ926" s="19"/>
      <c r="CA926" s="19"/>
    </row>
    <row r="927" spans="1:79" ht="15.75" customHeight="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  <c r="CA927" s="19"/>
    </row>
    <row r="928" spans="1:79" ht="15.75" customHeight="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  <c r="CA928" s="19"/>
    </row>
    <row r="929" spans="1:79" ht="15.75" customHeight="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  <c r="BO929" s="19"/>
      <c r="BP929" s="19"/>
      <c r="BQ929" s="19"/>
      <c r="BR929" s="19"/>
      <c r="BS929" s="19"/>
      <c r="BT929" s="19"/>
      <c r="BU929" s="19"/>
      <c r="BV929" s="19"/>
      <c r="BW929" s="19"/>
      <c r="BX929" s="19"/>
      <c r="BY929" s="19"/>
      <c r="BZ929" s="19"/>
      <c r="CA929" s="19"/>
    </row>
    <row r="930" spans="1:79" ht="15.75" customHeight="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  <c r="BO930" s="19"/>
      <c r="BP930" s="19"/>
      <c r="BQ930" s="19"/>
      <c r="BR930" s="19"/>
      <c r="BS930" s="19"/>
      <c r="BT930" s="19"/>
      <c r="BU930" s="19"/>
      <c r="BV930" s="19"/>
      <c r="BW930" s="19"/>
      <c r="BX930" s="19"/>
      <c r="BY930" s="19"/>
      <c r="BZ930" s="19"/>
      <c r="CA930" s="19"/>
    </row>
    <row r="931" spans="1:79" ht="15.75" customHeight="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BV931" s="19"/>
      <c r="BW931" s="19"/>
      <c r="BX931" s="19"/>
      <c r="BY931" s="19"/>
      <c r="BZ931" s="19"/>
      <c r="CA931" s="19"/>
    </row>
    <row r="932" spans="1:79" ht="15.75" customHeight="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  <c r="CA932" s="19"/>
    </row>
    <row r="933" spans="1:79" ht="15.75" customHeight="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  <c r="CA933" s="19"/>
    </row>
    <row r="934" spans="1:79" ht="15.75" customHeight="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  <c r="BO934" s="19"/>
      <c r="BP934" s="19"/>
      <c r="BQ934" s="19"/>
      <c r="BR934" s="19"/>
      <c r="BS934" s="19"/>
      <c r="BT934" s="19"/>
      <c r="BU934" s="19"/>
      <c r="BV934" s="19"/>
      <c r="BW934" s="19"/>
      <c r="BX934" s="19"/>
      <c r="BY934" s="19"/>
      <c r="BZ934" s="19"/>
      <c r="CA934" s="19"/>
    </row>
    <row r="935" spans="1:79" ht="15.75" customHeight="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  <c r="BO935" s="19"/>
      <c r="BP935" s="19"/>
      <c r="BQ935" s="19"/>
      <c r="BR935" s="19"/>
      <c r="BS935" s="19"/>
      <c r="BT935" s="19"/>
      <c r="BU935" s="19"/>
      <c r="BV935" s="19"/>
      <c r="BW935" s="19"/>
      <c r="BX935" s="19"/>
      <c r="BY935" s="19"/>
      <c r="BZ935" s="19"/>
      <c r="CA935" s="19"/>
    </row>
    <row r="936" spans="1:79" ht="15.75" customHeight="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  <c r="BO936" s="19"/>
      <c r="BP936" s="19"/>
      <c r="BQ936" s="19"/>
      <c r="BR936" s="19"/>
      <c r="BS936" s="19"/>
      <c r="BT936" s="19"/>
      <c r="BU936" s="19"/>
      <c r="BV936" s="19"/>
      <c r="BW936" s="19"/>
      <c r="BX936" s="19"/>
      <c r="BY936" s="19"/>
      <c r="BZ936" s="19"/>
      <c r="CA936" s="19"/>
    </row>
    <row r="937" spans="1:79" ht="15.75" customHeight="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  <c r="CA937" s="19"/>
    </row>
    <row r="938" spans="1:79" ht="15.75" customHeight="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  <c r="CA938" s="19"/>
    </row>
    <row r="939" spans="1:79" ht="15.75" customHeight="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R939" s="19"/>
      <c r="BS939" s="19"/>
      <c r="BT939" s="19"/>
      <c r="BU939" s="19"/>
      <c r="BV939" s="19"/>
      <c r="BW939" s="19"/>
      <c r="BX939" s="19"/>
      <c r="BY939" s="19"/>
      <c r="BZ939" s="19"/>
      <c r="CA939" s="19"/>
    </row>
    <row r="940" spans="1:79" ht="15.75" customHeight="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R940" s="19"/>
      <c r="BS940" s="19"/>
      <c r="BT940" s="19"/>
      <c r="BU940" s="19"/>
      <c r="BV940" s="19"/>
      <c r="BW940" s="19"/>
      <c r="BX940" s="19"/>
      <c r="BY940" s="19"/>
      <c r="BZ940" s="19"/>
      <c r="CA940" s="19"/>
    </row>
    <row r="941" spans="1:79" ht="15.75" customHeight="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R941" s="19"/>
      <c r="BS941" s="19"/>
      <c r="BT941" s="19"/>
      <c r="BU941" s="19"/>
      <c r="BV941" s="19"/>
      <c r="BW941" s="19"/>
      <c r="BX941" s="19"/>
      <c r="BY941" s="19"/>
      <c r="BZ941" s="19"/>
      <c r="CA941" s="19"/>
    </row>
    <row r="942" spans="1:79" ht="15.75" customHeight="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  <c r="CA942" s="19"/>
    </row>
    <row r="943" spans="1:79" ht="15.75" customHeight="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  <c r="CA943" s="19"/>
    </row>
    <row r="944" spans="1:79" ht="15.75" customHeight="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19"/>
      <c r="BY944" s="19"/>
      <c r="BZ944" s="19"/>
      <c r="CA944" s="19"/>
    </row>
    <row r="945" spans="1:79" ht="15.75" customHeight="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  <c r="BO945" s="19"/>
      <c r="BP945" s="19"/>
      <c r="BQ945" s="19"/>
      <c r="BR945" s="19"/>
      <c r="BS945" s="19"/>
      <c r="BT945" s="19"/>
      <c r="BU945" s="19"/>
      <c r="BV945" s="19"/>
      <c r="BW945" s="19"/>
      <c r="BX945" s="19"/>
      <c r="BY945" s="19"/>
      <c r="BZ945" s="19"/>
      <c r="CA945" s="19"/>
    </row>
    <row r="946" spans="1:79" ht="15.75" customHeight="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  <c r="BV946" s="19"/>
      <c r="BW946" s="19"/>
      <c r="BX946" s="19"/>
      <c r="BY946" s="19"/>
      <c r="BZ946" s="19"/>
      <c r="CA946" s="19"/>
    </row>
    <row r="947" spans="1:79" ht="15.75" customHeight="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  <c r="CA947" s="19"/>
    </row>
    <row r="948" spans="1:79" ht="15.75" customHeight="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  <c r="CA948" s="19"/>
    </row>
    <row r="949" spans="1:79" ht="15.75" customHeight="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  <c r="CA949" s="19"/>
    </row>
    <row r="950" spans="1:79" ht="15.75" customHeight="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  <c r="BO950" s="19"/>
      <c r="BP950" s="19"/>
      <c r="BQ950" s="19"/>
      <c r="BR950" s="19"/>
      <c r="BS950" s="19"/>
      <c r="BT950" s="19"/>
      <c r="BU950" s="19"/>
      <c r="BV950" s="19"/>
      <c r="BW950" s="19"/>
      <c r="BX950" s="19"/>
      <c r="BY950" s="19"/>
      <c r="BZ950" s="19"/>
      <c r="CA950" s="19"/>
    </row>
    <row r="951" spans="1:79" ht="15.75" customHeight="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  <c r="BO951" s="19"/>
      <c r="BP951" s="19"/>
      <c r="BQ951" s="19"/>
      <c r="BR951" s="19"/>
      <c r="BS951" s="19"/>
      <c r="BT951" s="19"/>
      <c r="BU951" s="19"/>
      <c r="BV951" s="19"/>
      <c r="BW951" s="19"/>
      <c r="BX951" s="19"/>
      <c r="BY951" s="19"/>
      <c r="BZ951" s="19"/>
      <c r="CA951" s="19"/>
    </row>
    <row r="952" spans="1:79" ht="15.75" customHeight="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  <c r="CA952" s="19"/>
    </row>
    <row r="953" spans="1:79" ht="15.75" customHeight="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  <c r="CA953" s="19"/>
    </row>
    <row r="954" spans="1:79" ht="15.75" customHeight="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  <c r="BO954" s="19"/>
      <c r="BP954" s="19"/>
      <c r="BQ954" s="19"/>
      <c r="BR954" s="19"/>
      <c r="BS954" s="19"/>
      <c r="BT954" s="19"/>
      <c r="BU954" s="19"/>
      <c r="BV954" s="19"/>
      <c r="BW954" s="19"/>
      <c r="BX954" s="19"/>
      <c r="BY954" s="19"/>
      <c r="BZ954" s="19"/>
      <c r="CA954" s="19"/>
    </row>
    <row r="955" spans="1:79" ht="15.75" customHeight="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R955" s="19"/>
      <c r="BS955" s="19"/>
      <c r="BT955" s="19"/>
      <c r="BU955" s="19"/>
      <c r="BV955" s="19"/>
      <c r="BW955" s="19"/>
      <c r="BX955" s="19"/>
      <c r="BY955" s="19"/>
      <c r="BZ955" s="19"/>
      <c r="CA955" s="19"/>
    </row>
    <row r="956" spans="1:79" ht="15.75" customHeight="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R956" s="19"/>
      <c r="BS956" s="19"/>
      <c r="BT956" s="19"/>
      <c r="BU956" s="19"/>
      <c r="BV956" s="19"/>
      <c r="BW956" s="19"/>
      <c r="BX956" s="19"/>
      <c r="BY956" s="19"/>
      <c r="BZ956" s="19"/>
      <c r="CA956" s="19"/>
    </row>
    <row r="957" spans="1:79" ht="15.75" customHeight="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  <c r="CA957" s="19"/>
    </row>
    <row r="958" spans="1:79" ht="15.75" customHeight="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  <c r="CA958" s="19"/>
    </row>
    <row r="959" spans="1:79" ht="15.75" customHeight="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  <c r="BT959" s="19"/>
      <c r="BU959" s="19"/>
      <c r="BV959" s="19"/>
      <c r="BW959" s="19"/>
      <c r="BX959" s="19"/>
      <c r="BY959" s="19"/>
      <c r="BZ959" s="19"/>
      <c r="CA959" s="19"/>
    </row>
    <row r="960" spans="1:79" ht="15.75" customHeight="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19"/>
      <c r="BY960" s="19"/>
      <c r="BZ960" s="19"/>
      <c r="CA960" s="19"/>
    </row>
    <row r="961" spans="1:79" ht="15.75" customHeight="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  <c r="BO961" s="19"/>
      <c r="BP961" s="19"/>
      <c r="BQ961" s="19"/>
      <c r="BR961" s="19"/>
      <c r="BS961" s="19"/>
      <c r="BT961" s="19"/>
      <c r="BU961" s="19"/>
      <c r="BV961" s="19"/>
      <c r="BW961" s="19"/>
      <c r="BX961" s="19"/>
      <c r="BY961" s="19"/>
      <c r="BZ961" s="19"/>
      <c r="CA961" s="19"/>
    </row>
    <row r="962" spans="1:79" ht="15.75" customHeight="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  <c r="CA962" s="19"/>
    </row>
    <row r="963" spans="1:79" ht="15.75" customHeight="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  <c r="CA963" s="19"/>
    </row>
    <row r="964" spans="1:79" ht="15.75" customHeight="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  <c r="BV964" s="19"/>
      <c r="BW964" s="19"/>
      <c r="BX964" s="19"/>
      <c r="BY964" s="19"/>
      <c r="BZ964" s="19"/>
      <c r="CA964" s="19"/>
    </row>
    <row r="965" spans="1:79" ht="15.75" customHeight="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R965" s="19"/>
      <c r="BS965" s="19"/>
      <c r="BT965" s="19"/>
      <c r="BU965" s="19"/>
      <c r="BV965" s="19"/>
      <c r="BW965" s="19"/>
      <c r="BX965" s="19"/>
      <c r="BY965" s="19"/>
      <c r="BZ965" s="19"/>
      <c r="CA965" s="19"/>
    </row>
    <row r="966" spans="1:79" ht="15.75" customHeight="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  <c r="BO966" s="19"/>
      <c r="BP966" s="19"/>
      <c r="BQ966" s="19"/>
      <c r="BR966" s="19"/>
      <c r="BS966" s="19"/>
      <c r="BT966" s="19"/>
      <c r="BU966" s="19"/>
      <c r="BV966" s="19"/>
      <c r="BW966" s="19"/>
      <c r="BX966" s="19"/>
      <c r="BY966" s="19"/>
      <c r="BZ966" s="19"/>
      <c r="CA966" s="19"/>
    </row>
    <row r="967" spans="1:79" ht="15.75" customHeight="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  <c r="CA967" s="19"/>
    </row>
    <row r="968" spans="1:79" ht="15.75" customHeight="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  <c r="CA968" s="19"/>
    </row>
    <row r="969" spans="1:79" ht="15.75" customHeight="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  <c r="BO969" s="19"/>
      <c r="BP969" s="19"/>
      <c r="BQ969" s="19"/>
      <c r="BR969" s="19"/>
      <c r="BS969" s="19"/>
      <c r="BT969" s="19"/>
      <c r="BU969" s="19"/>
      <c r="BV969" s="19"/>
      <c r="BW969" s="19"/>
      <c r="BX969" s="19"/>
      <c r="BY969" s="19"/>
      <c r="BZ969" s="19"/>
      <c r="CA969" s="19"/>
    </row>
    <row r="970" spans="1:79" ht="15.75" customHeight="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  <c r="BV970" s="19"/>
      <c r="BW970" s="19"/>
      <c r="BX970" s="19"/>
      <c r="BY970" s="19"/>
      <c r="BZ970" s="19"/>
      <c r="CA970" s="19"/>
    </row>
    <row r="971" spans="1:79" ht="15.75" customHeight="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  <c r="BO971" s="19"/>
      <c r="BP971" s="19"/>
      <c r="BQ971" s="19"/>
      <c r="BR971" s="19"/>
      <c r="BS971" s="19"/>
      <c r="BT971" s="19"/>
      <c r="BU971" s="19"/>
      <c r="BV971" s="19"/>
      <c r="BW971" s="19"/>
      <c r="BX971" s="19"/>
      <c r="BY971" s="19"/>
      <c r="BZ971" s="19"/>
      <c r="CA971" s="19"/>
    </row>
    <row r="972" spans="1:79" ht="15.75" customHeight="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  <c r="CA972" s="19"/>
    </row>
    <row r="973" spans="1:79" ht="15.75" customHeight="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  <c r="CA973" s="19"/>
    </row>
    <row r="974" spans="1:79" ht="15.75" customHeight="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R974" s="19"/>
      <c r="BS974" s="19"/>
      <c r="BT974" s="19"/>
      <c r="BU974" s="19"/>
      <c r="BV974" s="19"/>
      <c r="BW974" s="19"/>
      <c r="BX974" s="19"/>
      <c r="BY974" s="19"/>
      <c r="BZ974" s="19"/>
      <c r="CA974" s="19"/>
    </row>
    <row r="975" spans="1:79" ht="15.75" customHeight="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  <c r="BO975" s="19"/>
      <c r="BP975" s="19"/>
      <c r="BQ975" s="19"/>
      <c r="BR975" s="19"/>
      <c r="BS975" s="19"/>
      <c r="BT975" s="19"/>
      <c r="BU975" s="19"/>
      <c r="BV975" s="19"/>
      <c r="BW975" s="19"/>
      <c r="BX975" s="19"/>
      <c r="BY975" s="19"/>
      <c r="BZ975" s="19"/>
      <c r="CA975" s="19"/>
    </row>
    <row r="976" spans="1:79" ht="15.75" customHeight="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  <c r="BO976" s="19"/>
      <c r="BP976" s="19"/>
      <c r="BQ976" s="19"/>
      <c r="BR976" s="19"/>
      <c r="BS976" s="19"/>
      <c r="BT976" s="19"/>
      <c r="BU976" s="19"/>
      <c r="BV976" s="19"/>
      <c r="BW976" s="19"/>
      <c r="BX976" s="19"/>
      <c r="BY976" s="19"/>
      <c r="BZ976" s="19"/>
      <c r="CA976" s="19"/>
    </row>
    <row r="977" spans="1:79" ht="15.75" customHeight="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  <c r="CA977" s="19"/>
    </row>
    <row r="978" spans="1:79" ht="15.75" customHeight="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  <c r="CA978" s="19"/>
    </row>
    <row r="979" spans="1:79" ht="15.75" customHeight="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  <c r="BO979" s="19"/>
      <c r="BP979" s="19"/>
      <c r="BQ979" s="19"/>
      <c r="BR979" s="19"/>
      <c r="BS979" s="19"/>
      <c r="BT979" s="19"/>
      <c r="BU979" s="19"/>
      <c r="BV979" s="19"/>
      <c r="BW979" s="19"/>
      <c r="BX979" s="19"/>
      <c r="BY979" s="19"/>
      <c r="BZ979" s="19"/>
      <c r="CA979" s="19"/>
    </row>
    <row r="980" spans="1:79" ht="15.75" customHeight="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  <c r="BO980" s="19"/>
      <c r="BP980" s="19"/>
      <c r="BQ980" s="19"/>
      <c r="BR980" s="19"/>
      <c r="BS980" s="19"/>
      <c r="BT980" s="19"/>
      <c r="BU980" s="19"/>
      <c r="BV980" s="19"/>
      <c r="BW980" s="19"/>
      <c r="BX980" s="19"/>
      <c r="BY980" s="19"/>
      <c r="BZ980" s="19"/>
      <c r="CA980" s="19"/>
    </row>
    <row r="981" spans="1:79" ht="15.75" customHeight="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  <c r="BY981" s="19"/>
      <c r="BZ981" s="19"/>
      <c r="CA981" s="19"/>
    </row>
    <row r="982" spans="1:79" ht="15.75" customHeight="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  <c r="CA982" s="19"/>
    </row>
    <row r="983" spans="1:79" ht="15.75" customHeight="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  <c r="CA983" s="19"/>
    </row>
    <row r="984" spans="1:79" ht="15.75" customHeight="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19"/>
      <c r="BY984" s="19"/>
      <c r="BZ984" s="19"/>
      <c r="CA984" s="19"/>
    </row>
    <row r="985" spans="1:79" ht="15.75" customHeight="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9"/>
      <c r="BB985" s="19"/>
      <c r="BC985" s="19"/>
      <c r="BD985" s="19"/>
      <c r="BE985" s="19"/>
      <c r="BF985" s="19"/>
      <c r="BG985" s="19"/>
      <c r="BH985" s="19"/>
      <c r="BI985" s="19"/>
      <c r="BJ985" s="19"/>
      <c r="BK985" s="19"/>
      <c r="BL985" s="19"/>
      <c r="BM985" s="19"/>
      <c r="BN985" s="19"/>
      <c r="BO985" s="19"/>
      <c r="BP985" s="19"/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  <c r="CA985" s="19"/>
    </row>
    <row r="986" spans="1:79" ht="15.75" customHeight="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R986" s="19"/>
      <c r="BS986" s="19"/>
      <c r="BT986" s="19"/>
      <c r="BU986" s="19"/>
      <c r="BV986" s="19"/>
      <c r="BW986" s="19"/>
      <c r="BX986" s="19"/>
      <c r="BY986" s="19"/>
      <c r="BZ986" s="19"/>
      <c r="CA986" s="19"/>
    </row>
    <row r="987" spans="1:79" ht="15.75" customHeight="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  <c r="CA987" s="19"/>
    </row>
    <row r="988" spans="1:79" ht="15.75" customHeight="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  <c r="CA988" s="19"/>
    </row>
    <row r="989" spans="1:79" ht="15.75" customHeight="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  <c r="BO989" s="19"/>
      <c r="BP989" s="19"/>
      <c r="BQ989" s="19"/>
      <c r="BR989" s="19"/>
      <c r="BS989" s="19"/>
      <c r="BT989" s="19"/>
      <c r="BU989" s="19"/>
      <c r="BV989" s="19"/>
      <c r="BW989" s="19"/>
      <c r="BX989" s="19"/>
      <c r="BY989" s="19"/>
      <c r="BZ989" s="19"/>
      <c r="CA989" s="19"/>
    </row>
    <row r="990" spans="1:79" ht="15.75" customHeight="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  <c r="BO990" s="19"/>
      <c r="BP990" s="19"/>
      <c r="BQ990" s="19"/>
      <c r="BR990" s="19"/>
      <c r="BS990" s="19"/>
      <c r="BT990" s="19"/>
      <c r="BU990" s="19"/>
      <c r="BV990" s="19"/>
      <c r="BW990" s="19"/>
      <c r="BX990" s="19"/>
      <c r="BY990" s="19"/>
      <c r="BZ990" s="19"/>
      <c r="CA990" s="19"/>
    </row>
    <row r="991" spans="1:79" ht="15.75" customHeight="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9"/>
      <c r="BB991" s="19"/>
      <c r="BC991" s="19"/>
      <c r="BD991" s="19"/>
      <c r="BE991" s="19"/>
      <c r="BF991" s="19"/>
      <c r="BG991" s="19"/>
      <c r="BH991" s="19"/>
      <c r="BI991" s="19"/>
      <c r="BJ991" s="19"/>
      <c r="BK991" s="19"/>
      <c r="BL991" s="19"/>
      <c r="BM991" s="19"/>
      <c r="BN991" s="19"/>
      <c r="BO991" s="19"/>
      <c r="BP991" s="19"/>
      <c r="BQ991" s="19"/>
      <c r="BR991" s="19"/>
      <c r="BS991" s="19"/>
      <c r="BT991" s="19"/>
      <c r="BU991" s="19"/>
      <c r="BV991" s="19"/>
      <c r="BW991" s="19"/>
      <c r="BX991" s="19"/>
      <c r="BY991" s="19"/>
      <c r="BZ991" s="19"/>
      <c r="CA991" s="19"/>
    </row>
    <row r="992" spans="1:79" ht="15.75" customHeight="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  <c r="CA992" s="19"/>
    </row>
    <row r="993" spans="1:79" ht="15.75" customHeight="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  <c r="CA993" s="19"/>
    </row>
    <row r="994" spans="1:79" ht="15.75" customHeight="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R994" s="19"/>
      <c r="BS994" s="19"/>
      <c r="BT994" s="19"/>
      <c r="BU994" s="19"/>
      <c r="BV994" s="19"/>
      <c r="BW994" s="19"/>
      <c r="BX994" s="19"/>
      <c r="BY994" s="19"/>
      <c r="BZ994" s="19"/>
      <c r="CA994" s="19"/>
    </row>
    <row r="995" spans="1:79" ht="15.75" customHeight="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R995" s="19"/>
      <c r="BS995" s="19"/>
      <c r="BT995" s="19"/>
      <c r="BU995" s="19"/>
      <c r="BV995" s="19"/>
      <c r="BW995" s="19"/>
      <c r="BX995" s="19"/>
      <c r="BY995" s="19"/>
      <c r="BZ995" s="19"/>
      <c r="CA995" s="19"/>
    </row>
    <row r="996" spans="1:79" ht="15.75" customHeight="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  <c r="BO996" s="19"/>
      <c r="BP996" s="19"/>
      <c r="BQ996" s="19"/>
      <c r="BR996" s="19"/>
      <c r="BS996" s="19"/>
      <c r="BT996" s="19"/>
      <c r="BU996" s="19"/>
      <c r="BV996" s="19"/>
      <c r="BW996" s="19"/>
      <c r="BX996" s="19"/>
      <c r="BY996" s="19"/>
      <c r="BZ996" s="19"/>
      <c r="CA996" s="19"/>
    </row>
    <row r="997" spans="1:79" ht="15.75" customHeight="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  <c r="CA997" s="19"/>
    </row>
    <row r="998" spans="1:79" ht="15.75" customHeight="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  <c r="CA998" s="19"/>
    </row>
    <row r="999" spans="1:79" ht="15.75" customHeight="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  <c r="BO999" s="19"/>
      <c r="BP999" s="19"/>
      <c r="BQ999" s="19"/>
      <c r="BR999" s="19"/>
      <c r="BS999" s="19"/>
      <c r="BT999" s="19"/>
      <c r="BU999" s="19"/>
      <c r="BV999" s="19"/>
      <c r="BW999" s="19"/>
      <c r="BX999" s="19"/>
      <c r="BY999" s="19"/>
      <c r="BZ999" s="19"/>
      <c r="CA999" s="19"/>
    </row>
    <row r="1000" spans="1:79" ht="15.75" customHeight="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  <c r="BV1000" s="19"/>
      <c r="BW1000" s="19"/>
      <c r="BX1000" s="19"/>
      <c r="BY1000" s="19"/>
      <c r="BZ1000" s="19"/>
      <c r="CA1000" s="19"/>
    </row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 x14ac:dyDescent="0.2"/>
  <cols>
    <col min="1" max="1" width="3.25" customWidth="1"/>
    <col min="2" max="2" width="27" customWidth="1"/>
    <col min="3" max="3" width="7.125" customWidth="1"/>
    <col min="4" max="7" width="4.25" hidden="1" customWidth="1"/>
    <col min="8" max="9" width="4.5" hidden="1" customWidth="1"/>
    <col min="10" max="11" width="4.25" hidden="1" customWidth="1"/>
    <col min="12" max="12" width="8.25" customWidth="1"/>
    <col min="13" max="13" width="7.125" customWidth="1"/>
    <col min="14" max="14" width="7.375" customWidth="1"/>
    <col min="15" max="15" width="4.5" hidden="1" customWidth="1"/>
    <col min="16" max="16" width="8.125" customWidth="1"/>
    <col min="17" max="17" width="9" customWidth="1"/>
    <col min="18" max="18" width="4.5" hidden="1" customWidth="1"/>
    <col min="19" max="19" width="4.25" hidden="1" customWidth="1"/>
    <col min="20" max="20" width="8.125" customWidth="1"/>
    <col min="21" max="21" width="4.5" hidden="1" customWidth="1"/>
    <col min="22" max="22" width="8.125" customWidth="1"/>
    <col min="23" max="23" width="4.5" hidden="1" customWidth="1"/>
    <col min="24" max="24" width="8.125" customWidth="1"/>
    <col min="25" max="28" width="4.25" hidden="1" customWidth="1"/>
    <col min="29" max="31" width="4.5" hidden="1" customWidth="1"/>
    <col min="32" max="39" width="4.25" hidden="1" customWidth="1"/>
    <col min="40" max="40" width="7.125" customWidth="1"/>
    <col min="41" max="41" width="4.25" hidden="1" customWidth="1"/>
    <col min="42" max="44" width="4.5" hidden="1" customWidth="1"/>
    <col min="45" max="45" width="4.25" hidden="1" customWidth="1"/>
    <col min="46" max="46" width="8.125" customWidth="1"/>
    <col min="47" max="47" width="4.25" hidden="1" customWidth="1"/>
    <col min="48" max="48" width="8.125" customWidth="1"/>
    <col min="49" max="55" width="4.5" hidden="1" customWidth="1"/>
    <col min="56" max="56" width="9" customWidth="1"/>
    <col min="57" max="57" width="4.5" hidden="1" customWidth="1"/>
    <col min="58" max="58" width="8.125" customWidth="1"/>
    <col min="59" max="61" width="4.25" hidden="1" customWidth="1"/>
    <col min="62" max="62" width="8.125" customWidth="1"/>
    <col min="63" max="64" width="7.125" customWidth="1"/>
    <col min="65" max="67" width="4.25" hidden="1" customWidth="1"/>
    <col min="68" max="73" width="4.5" hidden="1" customWidth="1"/>
    <col min="74" max="75" width="4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26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79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58" t="s">
        <v>119</v>
      </c>
      <c r="B8" s="137"/>
      <c r="C8" s="60"/>
      <c r="D8" s="49"/>
      <c r="E8" s="49"/>
      <c r="F8" s="49"/>
      <c r="G8" s="49"/>
      <c r="H8" s="49"/>
      <c r="I8" s="49"/>
      <c r="J8" s="49"/>
      <c r="K8" s="49"/>
      <c r="L8" s="49">
        <v>3</v>
      </c>
      <c r="M8" s="49"/>
      <c r="N8" s="49">
        <v>2.98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>
        <v>4</v>
      </c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>
        <v>32</v>
      </c>
      <c r="BG8" s="49"/>
      <c r="BH8" s="49"/>
      <c r="BI8" s="49"/>
      <c r="BJ8" s="49">
        <v>70</v>
      </c>
      <c r="BK8" s="49">
        <v>7.6</v>
      </c>
      <c r="BL8" s="49">
        <v>16</v>
      </c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</row>
    <row r="9" spans="1:79" x14ac:dyDescent="0.25">
      <c r="A9" s="158" t="s">
        <v>120</v>
      </c>
      <c r="B9" s="137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>
        <v>2</v>
      </c>
      <c r="O9" s="49"/>
      <c r="P9" s="49"/>
      <c r="Q9" s="49">
        <v>2</v>
      </c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>
        <v>5</v>
      </c>
      <c r="AU9" s="49"/>
      <c r="AV9" s="49">
        <v>45</v>
      </c>
      <c r="AW9" s="49"/>
      <c r="AX9" s="49"/>
      <c r="AY9" s="49"/>
      <c r="AZ9" s="49"/>
      <c r="BA9" s="49"/>
      <c r="BB9" s="49"/>
      <c r="BC9" s="49"/>
      <c r="BD9" s="49">
        <v>53</v>
      </c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</row>
    <row r="10" spans="1:79" x14ac:dyDescent="0.25">
      <c r="A10" s="158" t="s">
        <v>121</v>
      </c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>
        <v>4</v>
      </c>
      <c r="M10" s="49"/>
      <c r="N10" s="49"/>
      <c r="O10" s="49"/>
      <c r="P10" s="49"/>
      <c r="Q10" s="49"/>
      <c r="R10" s="49"/>
      <c r="S10" s="49"/>
      <c r="T10" s="49"/>
      <c r="U10" s="49"/>
      <c r="V10" s="49">
        <v>50</v>
      </c>
      <c r="W10" s="49"/>
      <c r="X10" s="49">
        <v>15</v>
      </c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</row>
    <row r="11" spans="1:79" x14ac:dyDescent="0.25">
      <c r="A11" s="136" t="s">
        <v>103</v>
      </c>
      <c r="B11" s="137"/>
      <c r="C11" s="17"/>
      <c r="D11" s="17"/>
      <c r="E11" s="17"/>
      <c r="F11" s="17"/>
      <c r="G11" s="17">
        <v>0</v>
      </c>
      <c r="H11" s="17"/>
      <c r="I11" s="17"/>
      <c r="J11" s="17"/>
      <c r="K11" s="17"/>
      <c r="L11" s="17"/>
      <c r="M11" s="17">
        <v>9</v>
      </c>
      <c r="N11" s="17"/>
      <c r="O11" s="17"/>
      <c r="P11" s="17">
        <v>2</v>
      </c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49"/>
      <c r="BZ11" s="49"/>
    </row>
    <row r="12" spans="1:79" x14ac:dyDescent="0.25">
      <c r="A12" s="158" t="s">
        <v>122</v>
      </c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>
        <v>30</v>
      </c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79" x14ac:dyDescent="0.25">
      <c r="A13" s="158" t="s">
        <v>71</v>
      </c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>
        <v>60</v>
      </c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7</v>
      </c>
      <c r="M16" s="49">
        <f t="shared" si="0"/>
        <v>9</v>
      </c>
      <c r="N16" s="49">
        <f t="shared" si="0"/>
        <v>4.9800000000000004</v>
      </c>
      <c r="O16" s="49">
        <f t="shared" si="0"/>
        <v>0</v>
      </c>
      <c r="P16" s="49">
        <f t="shared" si="0"/>
        <v>2</v>
      </c>
      <c r="Q16" s="49">
        <f t="shared" si="0"/>
        <v>2</v>
      </c>
      <c r="R16" s="49">
        <f t="shared" si="0"/>
        <v>0</v>
      </c>
      <c r="S16" s="49">
        <f t="shared" si="0"/>
        <v>0</v>
      </c>
      <c r="T16" s="49">
        <f t="shared" si="0"/>
        <v>30</v>
      </c>
      <c r="U16" s="49">
        <f t="shared" si="0"/>
        <v>0</v>
      </c>
      <c r="V16" s="49">
        <f t="shared" si="0"/>
        <v>50</v>
      </c>
      <c r="W16" s="49">
        <f t="shared" si="0"/>
        <v>0</v>
      </c>
      <c r="X16" s="49">
        <f t="shared" si="0"/>
        <v>15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4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45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0</v>
      </c>
      <c r="BB16" s="49">
        <f t="shared" si="0"/>
        <v>0</v>
      </c>
      <c r="BC16" s="49">
        <f t="shared" si="0"/>
        <v>0</v>
      </c>
      <c r="BD16" s="49">
        <f t="shared" si="0"/>
        <v>53</v>
      </c>
      <c r="BE16" s="49">
        <f t="shared" si="0"/>
        <v>0</v>
      </c>
      <c r="BF16" s="49">
        <f t="shared" si="0"/>
        <v>32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70</v>
      </c>
      <c r="BK16" s="49">
        <f t="shared" si="0"/>
        <v>7.6</v>
      </c>
      <c r="BL16" s="49">
        <f t="shared" si="0"/>
        <v>16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57</v>
      </c>
      <c r="D17" s="50">
        <f t="shared" ref="D17:BZ17" si="1">C17</f>
        <v>57</v>
      </c>
      <c r="E17" s="50">
        <f t="shared" si="1"/>
        <v>57</v>
      </c>
      <c r="F17" s="50">
        <f t="shared" si="1"/>
        <v>57</v>
      </c>
      <c r="G17" s="50">
        <f t="shared" si="1"/>
        <v>57</v>
      </c>
      <c r="H17" s="50">
        <f t="shared" si="1"/>
        <v>57</v>
      </c>
      <c r="I17" s="50">
        <f t="shared" si="1"/>
        <v>57</v>
      </c>
      <c r="J17" s="50">
        <f t="shared" si="1"/>
        <v>57</v>
      </c>
      <c r="K17" s="50">
        <f t="shared" si="1"/>
        <v>57</v>
      </c>
      <c r="L17" s="50">
        <f t="shared" si="1"/>
        <v>57</v>
      </c>
      <c r="M17" s="50">
        <f t="shared" si="1"/>
        <v>57</v>
      </c>
      <c r="N17" s="50">
        <f t="shared" si="1"/>
        <v>57</v>
      </c>
      <c r="O17" s="50">
        <f t="shared" si="1"/>
        <v>57</v>
      </c>
      <c r="P17" s="50">
        <f t="shared" si="1"/>
        <v>57</v>
      </c>
      <c r="Q17" s="50">
        <f t="shared" si="1"/>
        <v>57</v>
      </c>
      <c r="R17" s="50">
        <f t="shared" si="1"/>
        <v>57</v>
      </c>
      <c r="S17" s="50">
        <f t="shared" si="1"/>
        <v>57</v>
      </c>
      <c r="T17" s="50">
        <f t="shared" si="1"/>
        <v>57</v>
      </c>
      <c r="U17" s="50">
        <f t="shared" si="1"/>
        <v>57</v>
      </c>
      <c r="V17" s="50">
        <f t="shared" si="1"/>
        <v>57</v>
      </c>
      <c r="W17" s="50">
        <f t="shared" si="1"/>
        <v>57</v>
      </c>
      <c r="X17" s="50">
        <f t="shared" si="1"/>
        <v>57</v>
      </c>
      <c r="Y17" s="50">
        <f t="shared" si="1"/>
        <v>57</v>
      </c>
      <c r="Z17" s="50">
        <f t="shared" si="1"/>
        <v>57</v>
      </c>
      <c r="AA17" s="50">
        <f t="shared" si="1"/>
        <v>57</v>
      </c>
      <c r="AB17" s="50">
        <f t="shared" si="1"/>
        <v>57</v>
      </c>
      <c r="AC17" s="50">
        <f t="shared" si="1"/>
        <v>57</v>
      </c>
      <c r="AD17" s="50">
        <f t="shared" si="1"/>
        <v>57</v>
      </c>
      <c r="AE17" s="50">
        <f t="shared" si="1"/>
        <v>57</v>
      </c>
      <c r="AF17" s="50">
        <f t="shared" si="1"/>
        <v>57</v>
      </c>
      <c r="AG17" s="50">
        <f t="shared" si="1"/>
        <v>57</v>
      </c>
      <c r="AH17" s="50">
        <f t="shared" si="1"/>
        <v>57</v>
      </c>
      <c r="AI17" s="50">
        <f t="shared" si="1"/>
        <v>57</v>
      </c>
      <c r="AJ17" s="50">
        <f t="shared" si="1"/>
        <v>57</v>
      </c>
      <c r="AK17" s="50">
        <f t="shared" si="1"/>
        <v>57</v>
      </c>
      <c r="AL17" s="50">
        <f t="shared" si="1"/>
        <v>57</v>
      </c>
      <c r="AM17" s="50">
        <f t="shared" si="1"/>
        <v>57</v>
      </c>
      <c r="AN17" s="50">
        <f t="shared" si="1"/>
        <v>57</v>
      </c>
      <c r="AO17" s="50">
        <f t="shared" si="1"/>
        <v>57</v>
      </c>
      <c r="AP17" s="50">
        <f t="shared" si="1"/>
        <v>57</v>
      </c>
      <c r="AQ17" s="50">
        <f t="shared" si="1"/>
        <v>57</v>
      </c>
      <c r="AR17" s="50">
        <f t="shared" si="1"/>
        <v>57</v>
      </c>
      <c r="AS17" s="50">
        <f t="shared" si="1"/>
        <v>57</v>
      </c>
      <c r="AT17" s="50">
        <f t="shared" si="1"/>
        <v>57</v>
      </c>
      <c r="AU17" s="50">
        <f t="shared" si="1"/>
        <v>57</v>
      </c>
      <c r="AV17" s="50">
        <f t="shared" si="1"/>
        <v>57</v>
      </c>
      <c r="AW17" s="50">
        <f t="shared" si="1"/>
        <v>57</v>
      </c>
      <c r="AX17" s="50">
        <f t="shared" si="1"/>
        <v>57</v>
      </c>
      <c r="AY17" s="50">
        <f t="shared" si="1"/>
        <v>57</v>
      </c>
      <c r="AZ17" s="50">
        <f t="shared" si="1"/>
        <v>57</v>
      </c>
      <c r="BA17" s="50">
        <f t="shared" si="1"/>
        <v>57</v>
      </c>
      <c r="BB17" s="50">
        <f t="shared" si="1"/>
        <v>57</v>
      </c>
      <c r="BC17" s="50">
        <f t="shared" si="1"/>
        <v>57</v>
      </c>
      <c r="BD17" s="50">
        <f t="shared" si="1"/>
        <v>57</v>
      </c>
      <c r="BE17" s="50">
        <f t="shared" si="1"/>
        <v>57</v>
      </c>
      <c r="BF17" s="50">
        <f t="shared" si="1"/>
        <v>57</v>
      </c>
      <c r="BG17" s="50">
        <f t="shared" si="1"/>
        <v>57</v>
      </c>
      <c r="BH17" s="50">
        <f t="shared" si="1"/>
        <v>57</v>
      </c>
      <c r="BI17" s="50">
        <f t="shared" si="1"/>
        <v>57</v>
      </c>
      <c r="BJ17" s="50">
        <f t="shared" si="1"/>
        <v>57</v>
      </c>
      <c r="BK17" s="50">
        <f t="shared" si="1"/>
        <v>57</v>
      </c>
      <c r="BL17" s="50">
        <f t="shared" si="1"/>
        <v>57</v>
      </c>
      <c r="BM17" s="50">
        <f t="shared" si="1"/>
        <v>57</v>
      </c>
      <c r="BN17" s="50">
        <f t="shared" si="1"/>
        <v>57</v>
      </c>
      <c r="BO17" s="50">
        <f t="shared" si="1"/>
        <v>57</v>
      </c>
      <c r="BP17" s="50">
        <f t="shared" si="1"/>
        <v>57</v>
      </c>
      <c r="BQ17" s="50">
        <f t="shared" si="1"/>
        <v>57</v>
      </c>
      <c r="BR17" s="50">
        <f t="shared" si="1"/>
        <v>57</v>
      </c>
      <c r="BS17" s="50">
        <f t="shared" si="1"/>
        <v>57</v>
      </c>
      <c r="BT17" s="50">
        <f t="shared" si="1"/>
        <v>57</v>
      </c>
      <c r="BU17" s="50">
        <f t="shared" si="1"/>
        <v>57</v>
      </c>
      <c r="BV17" s="50">
        <f t="shared" si="1"/>
        <v>57</v>
      </c>
      <c r="BW17" s="50">
        <f t="shared" si="1"/>
        <v>57</v>
      </c>
      <c r="BX17" s="50">
        <f t="shared" si="1"/>
        <v>57</v>
      </c>
      <c r="BY17" s="50">
        <f t="shared" si="1"/>
        <v>57</v>
      </c>
      <c r="BZ17" s="50">
        <f t="shared" si="1"/>
        <v>57</v>
      </c>
    </row>
    <row r="18" spans="1:78" ht="20.25" thickBot="1" x14ac:dyDescent="0.35">
      <c r="A18" s="160" t="s">
        <v>87</v>
      </c>
      <c r="B18" s="137"/>
      <c r="C18" s="97">
        <f>Кол.дет!A4</f>
        <v>57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P19" si="2">D16*D17/1000</f>
        <v>0</v>
      </c>
      <c r="E19" s="52">
        <f t="shared" si="2"/>
        <v>0</v>
      </c>
      <c r="F19" s="52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3">
        <f t="shared" si="2"/>
        <v>0</v>
      </c>
      <c r="K19" s="53">
        <f t="shared" si="2"/>
        <v>0</v>
      </c>
      <c r="L19" s="54">
        <f t="shared" si="2"/>
        <v>0.39900000000000002</v>
      </c>
      <c r="M19" s="54">
        <f t="shared" si="2"/>
        <v>0.51300000000000001</v>
      </c>
      <c r="N19" s="54">
        <f t="shared" si="2"/>
        <v>0.28386</v>
      </c>
      <c r="O19" s="54">
        <f t="shared" si="2"/>
        <v>0</v>
      </c>
      <c r="P19" s="54">
        <f t="shared" si="2"/>
        <v>0.114</v>
      </c>
      <c r="Q19" s="54">
        <f>Q16*Q17</f>
        <v>114</v>
      </c>
      <c r="R19" s="54">
        <f t="shared" ref="R19:BZ19" si="3">R16*R17/1000</f>
        <v>0</v>
      </c>
      <c r="S19" s="54">
        <f t="shared" si="3"/>
        <v>0</v>
      </c>
      <c r="T19" s="54">
        <f t="shared" si="3"/>
        <v>1.71</v>
      </c>
      <c r="U19" s="54">
        <f t="shared" si="3"/>
        <v>0</v>
      </c>
      <c r="V19" s="54">
        <f t="shared" si="3"/>
        <v>2.85</v>
      </c>
      <c r="W19" s="54">
        <f t="shared" si="3"/>
        <v>0</v>
      </c>
      <c r="X19" s="54">
        <f t="shared" si="3"/>
        <v>0.85499999999999998</v>
      </c>
      <c r="Y19" s="54">
        <f t="shared" si="3"/>
        <v>0</v>
      </c>
      <c r="Z19" s="54">
        <f t="shared" si="3"/>
        <v>0</v>
      </c>
      <c r="AA19" s="54">
        <f t="shared" si="3"/>
        <v>0</v>
      </c>
      <c r="AB19" s="54">
        <f t="shared" si="3"/>
        <v>0</v>
      </c>
      <c r="AC19" s="54">
        <f t="shared" si="3"/>
        <v>0</v>
      </c>
      <c r="AD19" s="54">
        <f t="shared" si="3"/>
        <v>0</v>
      </c>
      <c r="AE19" s="54">
        <f t="shared" si="3"/>
        <v>0</v>
      </c>
      <c r="AF19" s="54">
        <f t="shared" si="3"/>
        <v>0</v>
      </c>
      <c r="AG19" s="54">
        <f t="shared" si="3"/>
        <v>0</v>
      </c>
      <c r="AH19" s="54">
        <f t="shared" si="3"/>
        <v>0</v>
      </c>
      <c r="AI19" s="54">
        <f t="shared" si="3"/>
        <v>0</v>
      </c>
      <c r="AJ19" s="54">
        <f t="shared" si="3"/>
        <v>0</v>
      </c>
      <c r="AK19" s="54">
        <f t="shared" si="3"/>
        <v>0</v>
      </c>
      <c r="AL19" s="54">
        <f t="shared" si="3"/>
        <v>0</v>
      </c>
      <c r="AM19" s="54">
        <f t="shared" si="3"/>
        <v>0</v>
      </c>
      <c r="AN19" s="54">
        <f t="shared" si="3"/>
        <v>0.22800000000000001</v>
      </c>
      <c r="AO19" s="54">
        <f t="shared" si="3"/>
        <v>0</v>
      </c>
      <c r="AP19" s="54">
        <f t="shared" si="3"/>
        <v>0</v>
      </c>
      <c r="AQ19" s="54">
        <f t="shared" si="3"/>
        <v>0</v>
      </c>
      <c r="AR19" s="54">
        <f t="shared" si="3"/>
        <v>0</v>
      </c>
      <c r="AS19" s="54">
        <f t="shared" si="3"/>
        <v>0</v>
      </c>
      <c r="AT19" s="54">
        <f t="shared" si="3"/>
        <v>0.28499999999999998</v>
      </c>
      <c r="AU19" s="54">
        <f t="shared" si="3"/>
        <v>0</v>
      </c>
      <c r="AV19" s="54">
        <f t="shared" si="3"/>
        <v>2.5649999999999999</v>
      </c>
      <c r="AW19" s="54">
        <f t="shared" si="3"/>
        <v>0</v>
      </c>
      <c r="AX19" s="54">
        <f t="shared" si="3"/>
        <v>0</v>
      </c>
      <c r="AY19" s="54">
        <f t="shared" si="3"/>
        <v>0</v>
      </c>
      <c r="AZ19" s="54">
        <f t="shared" si="3"/>
        <v>0</v>
      </c>
      <c r="BA19" s="54">
        <f t="shared" si="3"/>
        <v>0</v>
      </c>
      <c r="BB19" s="54">
        <f t="shared" si="3"/>
        <v>0</v>
      </c>
      <c r="BC19" s="54">
        <f t="shared" si="3"/>
        <v>0</v>
      </c>
      <c r="BD19" s="54">
        <f t="shared" si="3"/>
        <v>3.0209999999999999</v>
      </c>
      <c r="BE19" s="54">
        <f t="shared" si="3"/>
        <v>0</v>
      </c>
      <c r="BF19" s="54">
        <f t="shared" si="3"/>
        <v>1.8240000000000001</v>
      </c>
      <c r="BG19" s="54">
        <f t="shared" si="3"/>
        <v>0</v>
      </c>
      <c r="BH19" s="54">
        <f t="shared" si="3"/>
        <v>0</v>
      </c>
      <c r="BI19" s="54">
        <f t="shared" si="3"/>
        <v>0</v>
      </c>
      <c r="BJ19" s="54">
        <f t="shared" si="3"/>
        <v>3.99</v>
      </c>
      <c r="BK19" s="54">
        <f t="shared" si="3"/>
        <v>0.43319999999999997</v>
      </c>
      <c r="BL19" s="54">
        <f t="shared" si="3"/>
        <v>0.91200000000000003</v>
      </c>
      <c r="BM19" s="54">
        <f t="shared" si="3"/>
        <v>0</v>
      </c>
      <c r="BN19" s="54">
        <f t="shared" si="3"/>
        <v>0</v>
      </c>
      <c r="BO19" s="54">
        <f t="shared" si="3"/>
        <v>0</v>
      </c>
      <c r="BP19" s="54">
        <f t="shared" si="3"/>
        <v>0</v>
      </c>
      <c r="BQ19" s="54">
        <f t="shared" si="3"/>
        <v>0</v>
      </c>
      <c r="BR19" s="54">
        <f t="shared" si="3"/>
        <v>0</v>
      </c>
      <c r="BS19" s="54">
        <f t="shared" si="3"/>
        <v>0</v>
      </c>
      <c r="BT19" s="54">
        <f t="shared" si="3"/>
        <v>0</v>
      </c>
      <c r="BU19" s="54">
        <f t="shared" si="3"/>
        <v>0</v>
      </c>
      <c r="BV19" s="54">
        <f t="shared" si="3"/>
        <v>0</v>
      </c>
      <c r="BW19" s="54">
        <f t="shared" si="3"/>
        <v>0</v>
      </c>
      <c r="BX19" s="54">
        <f t="shared" si="3"/>
        <v>3.42</v>
      </c>
      <c r="BY19" s="52">
        <f t="shared" si="3"/>
        <v>0</v>
      </c>
      <c r="BZ19" s="52">
        <f t="shared" si="3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3477.0000000000009</v>
      </c>
      <c r="D21" s="57">
        <f t="shared" ref="D21:BZ21" si="4">D19*D20</f>
        <v>0</v>
      </c>
      <c r="E21" s="57">
        <f t="shared" si="4"/>
        <v>0</v>
      </c>
      <c r="F21" s="57">
        <f t="shared" si="4"/>
        <v>0</v>
      </c>
      <c r="G21" s="58">
        <f t="shared" si="4"/>
        <v>0</v>
      </c>
      <c r="H21" s="58">
        <f t="shared" si="4"/>
        <v>0</v>
      </c>
      <c r="I21" s="58">
        <f t="shared" si="4"/>
        <v>0</v>
      </c>
      <c r="J21" s="58">
        <f t="shared" si="4"/>
        <v>0</v>
      </c>
      <c r="K21" s="58">
        <f t="shared" si="4"/>
        <v>0</v>
      </c>
      <c r="L21" s="54">
        <f t="shared" si="4"/>
        <v>55.86</v>
      </c>
      <c r="M21" s="54">
        <f t="shared" si="4"/>
        <v>25.650000000000002</v>
      </c>
      <c r="N21" s="54">
        <f t="shared" si="4"/>
        <v>2.8386</v>
      </c>
      <c r="O21" s="54">
        <f t="shared" si="4"/>
        <v>0</v>
      </c>
      <c r="P21" s="54">
        <f t="shared" si="4"/>
        <v>62.7</v>
      </c>
      <c r="Q21" s="54">
        <f t="shared" si="4"/>
        <v>684</v>
      </c>
      <c r="R21" s="54">
        <f t="shared" si="4"/>
        <v>0</v>
      </c>
      <c r="S21" s="54">
        <f t="shared" si="4"/>
        <v>0</v>
      </c>
      <c r="T21" s="54">
        <f t="shared" si="4"/>
        <v>239.4</v>
      </c>
      <c r="U21" s="54">
        <f t="shared" si="4"/>
        <v>0</v>
      </c>
      <c r="V21" s="54">
        <f t="shared" si="4"/>
        <v>342</v>
      </c>
      <c r="W21" s="54">
        <f t="shared" si="4"/>
        <v>0</v>
      </c>
      <c r="X21" s="54">
        <f t="shared" si="4"/>
        <v>68.400000000000006</v>
      </c>
      <c r="Y21" s="54">
        <f t="shared" si="4"/>
        <v>0</v>
      </c>
      <c r="Z21" s="54">
        <f t="shared" si="4"/>
        <v>0</v>
      </c>
      <c r="AA21" s="54">
        <f t="shared" si="4"/>
        <v>0</v>
      </c>
      <c r="AB21" s="54">
        <f t="shared" si="4"/>
        <v>0</v>
      </c>
      <c r="AC21" s="54">
        <f t="shared" si="4"/>
        <v>0</v>
      </c>
      <c r="AD21" s="54">
        <f t="shared" si="4"/>
        <v>0</v>
      </c>
      <c r="AE21" s="54">
        <f t="shared" si="4"/>
        <v>0</v>
      </c>
      <c r="AF21" s="54">
        <f t="shared" si="4"/>
        <v>0</v>
      </c>
      <c r="AG21" s="54">
        <f t="shared" si="4"/>
        <v>0</v>
      </c>
      <c r="AH21" s="54">
        <f t="shared" si="4"/>
        <v>0</v>
      </c>
      <c r="AI21" s="54">
        <f t="shared" si="4"/>
        <v>0</v>
      </c>
      <c r="AJ21" s="54">
        <f t="shared" si="4"/>
        <v>0</v>
      </c>
      <c r="AK21" s="54">
        <f t="shared" si="4"/>
        <v>0</v>
      </c>
      <c r="AL21" s="54">
        <f t="shared" si="4"/>
        <v>0</v>
      </c>
      <c r="AM21" s="54">
        <f t="shared" si="4"/>
        <v>0</v>
      </c>
      <c r="AN21" s="54">
        <f t="shared" si="4"/>
        <v>13.68</v>
      </c>
      <c r="AO21" s="54">
        <f t="shared" si="4"/>
        <v>0</v>
      </c>
      <c r="AP21" s="54">
        <f t="shared" si="4"/>
        <v>0</v>
      </c>
      <c r="AQ21" s="54">
        <f t="shared" si="4"/>
        <v>0</v>
      </c>
      <c r="AR21" s="54">
        <f t="shared" si="4"/>
        <v>0</v>
      </c>
      <c r="AS21" s="54">
        <f t="shared" si="4"/>
        <v>0</v>
      </c>
      <c r="AT21" s="54">
        <f t="shared" si="4"/>
        <v>170.99999999999997</v>
      </c>
      <c r="AU21" s="54">
        <f t="shared" si="4"/>
        <v>0</v>
      </c>
      <c r="AV21" s="54">
        <f t="shared" si="4"/>
        <v>192.375</v>
      </c>
      <c r="AW21" s="54">
        <f t="shared" si="4"/>
        <v>0</v>
      </c>
      <c r="AX21" s="54">
        <f t="shared" si="4"/>
        <v>0</v>
      </c>
      <c r="AY21" s="54">
        <f t="shared" si="4"/>
        <v>0</v>
      </c>
      <c r="AZ21" s="54">
        <f t="shared" si="4"/>
        <v>0</v>
      </c>
      <c r="BA21" s="54">
        <f t="shared" si="4"/>
        <v>0</v>
      </c>
      <c r="BB21" s="54">
        <f t="shared" si="4"/>
        <v>0</v>
      </c>
      <c r="BC21" s="54">
        <f t="shared" si="4"/>
        <v>0</v>
      </c>
      <c r="BD21" s="54">
        <f t="shared" si="4"/>
        <v>906.3</v>
      </c>
      <c r="BE21" s="54">
        <f t="shared" si="4"/>
        <v>0</v>
      </c>
      <c r="BF21" s="54">
        <f t="shared" si="4"/>
        <v>401.28000000000003</v>
      </c>
      <c r="BG21" s="54">
        <f t="shared" si="4"/>
        <v>0</v>
      </c>
      <c r="BH21" s="54">
        <f t="shared" si="4"/>
        <v>0</v>
      </c>
      <c r="BI21" s="54">
        <f t="shared" si="4"/>
        <v>0</v>
      </c>
      <c r="BJ21" s="54">
        <f t="shared" si="4"/>
        <v>139.65</v>
      </c>
      <c r="BK21" s="54">
        <f t="shared" si="4"/>
        <v>9.5304000000000002</v>
      </c>
      <c r="BL21" s="54">
        <f t="shared" si="4"/>
        <v>25.536000000000001</v>
      </c>
      <c r="BM21" s="54">
        <f t="shared" si="4"/>
        <v>0</v>
      </c>
      <c r="BN21" s="54">
        <f t="shared" si="4"/>
        <v>0</v>
      </c>
      <c r="BO21" s="54">
        <f t="shared" si="4"/>
        <v>0</v>
      </c>
      <c r="BP21" s="54">
        <f t="shared" si="4"/>
        <v>0</v>
      </c>
      <c r="BQ21" s="54">
        <f t="shared" si="4"/>
        <v>0</v>
      </c>
      <c r="BR21" s="54">
        <f t="shared" si="4"/>
        <v>0</v>
      </c>
      <c r="BS21" s="54">
        <f t="shared" si="4"/>
        <v>0</v>
      </c>
      <c r="BT21" s="54">
        <f t="shared" si="4"/>
        <v>0</v>
      </c>
      <c r="BU21" s="54">
        <f t="shared" si="4"/>
        <v>0</v>
      </c>
      <c r="BV21" s="54">
        <f t="shared" si="4"/>
        <v>0</v>
      </c>
      <c r="BW21" s="54">
        <f t="shared" si="4"/>
        <v>0</v>
      </c>
      <c r="BX21" s="54">
        <f t="shared" si="4"/>
        <v>136.80000000000001</v>
      </c>
      <c r="BY21" s="57">
        <f t="shared" si="4"/>
        <v>0</v>
      </c>
      <c r="BZ21" s="57">
        <f t="shared" si="4"/>
        <v>0</v>
      </c>
    </row>
    <row r="22" spans="1:78" ht="15.75" customHeight="1" x14ac:dyDescent="0.25">
      <c r="A22" s="160" t="s">
        <v>90</v>
      </c>
      <c r="B22" s="137"/>
      <c r="C22" s="59">
        <f>C21/C18</f>
        <v>61.000000000000014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tabSelected="1" zoomScale="80" zoomScaleNormal="80" workbookViewId="0">
      <selection sqref="A1:BK1"/>
    </sheetView>
  </sheetViews>
  <sheetFormatPr defaultColWidth="12.625" defaultRowHeight="15" customHeight="1" x14ac:dyDescent="0.2"/>
  <cols>
    <col min="1" max="1" width="3.25" customWidth="1"/>
    <col min="2" max="2" width="30" customWidth="1"/>
    <col min="3" max="3" width="7.125" customWidth="1"/>
    <col min="4" max="7" width="3.5" hidden="1" customWidth="1"/>
    <col min="8" max="9" width="4" hidden="1" customWidth="1"/>
    <col min="10" max="10" width="3.5" hidden="1" customWidth="1"/>
    <col min="11" max="12" width="8.125" customWidth="1"/>
    <col min="13" max="14" width="7.125" customWidth="1"/>
    <col min="15" max="15" width="8.125" customWidth="1"/>
    <col min="16" max="16" width="4" hidden="1" customWidth="1"/>
    <col min="17" max="17" width="3.5" hidden="1" customWidth="1"/>
    <col min="18" max="18" width="4" hidden="1" customWidth="1"/>
    <col min="19" max="19" width="3.5" hidden="1" customWidth="1"/>
    <col min="20" max="20" width="4" hidden="1" customWidth="1"/>
    <col min="21" max="22" width="8.125" customWidth="1"/>
    <col min="23" max="23" width="4" hidden="1" customWidth="1"/>
    <col min="24" max="25" width="7.125" customWidth="1"/>
    <col min="26" max="28" width="3.5" hidden="1" customWidth="1"/>
    <col min="29" max="29" width="8.25" customWidth="1"/>
    <col min="30" max="31" width="4" hidden="1" customWidth="1"/>
    <col min="32" max="39" width="3.5" hidden="1" customWidth="1"/>
    <col min="40" max="40" width="8.125" customWidth="1"/>
    <col min="41" max="41" width="7.125" customWidth="1"/>
    <col min="42" max="44" width="4" hidden="1" customWidth="1"/>
    <col min="45" max="45" width="3.5" hidden="1" customWidth="1"/>
    <col min="46" max="46" width="4" hidden="1" customWidth="1"/>
    <col min="47" max="48" width="3.5" hidden="1" customWidth="1"/>
    <col min="49" max="49" width="4" hidden="1" customWidth="1"/>
    <col min="50" max="50" width="8.125" customWidth="1"/>
    <col min="51" max="52" width="4" hidden="1" customWidth="1"/>
    <col min="53" max="53" width="8.125" customWidth="1"/>
    <col min="54" max="58" width="4" hidden="1" customWidth="1"/>
    <col min="59" max="60" width="3.5" hidden="1" customWidth="1"/>
    <col min="61" max="61" width="7.125" customWidth="1"/>
    <col min="62" max="62" width="8.125" customWidth="1"/>
    <col min="63" max="64" width="7.125" customWidth="1"/>
    <col min="65" max="66" width="3.5" hidden="1" customWidth="1"/>
    <col min="67" max="67" width="7.125" customWidth="1"/>
    <col min="68" max="73" width="4" hidden="1" customWidth="1"/>
    <col min="74" max="74" width="9" customWidth="1"/>
    <col min="75" max="75" width="3.5" hidden="1" customWidth="1"/>
    <col min="76" max="76" width="8.125" customWidth="1"/>
    <col min="77" max="77" width="4" hidden="1" customWidth="1"/>
    <col min="78" max="78" width="3.5" hidden="1" customWidth="1"/>
    <col min="79" max="79" width="7.625" customWidth="1"/>
  </cols>
  <sheetData>
    <row r="1" spans="1:79" ht="18.75" x14ac:dyDescent="0.3">
      <c r="A1" s="152" t="s">
        <v>180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27</v>
      </c>
      <c r="C4" s="154" t="s">
        <v>179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6"/>
      <c r="L5" s="155" t="s">
        <v>93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63" t="s">
        <v>124</v>
      </c>
      <c r="B8" s="137"/>
      <c r="C8" s="49"/>
      <c r="D8" s="49"/>
      <c r="E8" s="49"/>
      <c r="F8" s="49"/>
      <c r="G8" s="49"/>
      <c r="H8" s="49"/>
      <c r="I8" s="49"/>
      <c r="J8" s="49"/>
      <c r="K8" s="49"/>
      <c r="L8" s="49">
        <v>4</v>
      </c>
      <c r="M8" s="49"/>
      <c r="N8" s="49">
        <v>3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>
        <v>8</v>
      </c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>
        <v>36.700000000000003</v>
      </c>
      <c r="BB8" s="49"/>
      <c r="BC8" s="49"/>
      <c r="BD8" s="49"/>
      <c r="BE8" s="49"/>
      <c r="BF8" s="49"/>
      <c r="BG8" s="49"/>
      <c r="BH8" s="49"/>
      <c r="BI8" s="49">
        <v>30</v>
      </c>
      <c r="BJ8" s="49">
        <v>26.6</v>
      </c>
      <c r="BK8" s="49">
        <v>9.6</v>
      </c>
      <c r="BL8" s="49">
        <v>10</v>
      </c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</row>
    <row r="9" spans="1:79" x14ac:dyDescent="0.25">
      <c r="A9" s="158" t="s">
        <v>125</v>
      </c>
      <c r="B9" s="137"/>
      <c r="C9" s="49"/>
      <c r="D9" s="49"/>
      <c r="E9" s="49"/>
      <c r="F9" s="49"/>
      <c r="G9" s="49"/>
      <c r="H9" s="49"/>
      <c r="I9" s="49"/>
      <c r="J9" s="49"/>
      <c r="K9" s="49">
        <v>1</v>
      </c>
      <c r="L9" s="49"/>
      <c r="M9" s="49"/>
      <c r="N9" s="49">
        <v>1.64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>
        <v>50</v>
      </c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</row>
    <row r="10" spans="1:79" x14ac:dyDescent="0.25">
      <c r="A10" s="158" t="s">
        <v>126</v>
      </c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>
        <v>2</v>
      </c>
      <c r="M10" s="49"/>
      <c r="N10" s="49">
        <v>2</v>
      </c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>
        <v>3</v>
      </c>
      <c r="Z10" s="49"/>
      <c r="AA10" s="49"/>
      <c r="AB10" s="49"/>
      <c r="AC10" s="49">
        <v>3</v>
      </c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>
        <v>5</v>
      </c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>
        <v>5</v>
      </c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</row>
    <row r="11" spans="1:79" x14ac:dyDescent="0.25">
      <c r="A11" s="136" t="s">
        <v>85</v>
      </c>
      <c r="B11" s="1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>
        <v>3.5</v>
      </c>
      <c r="N11" s="17"/>
      <c r="O11" s="17">
        <v>13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49"/>
      <c r="BZ11" s="49"/>
    </row>
    <row r="12" spans="1:79" x14ac:dyDescent="0.25">
      <c r="A12" s="158" t="s">
        <v>127</v>
      </c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>
        <v>4</v>
      </c>
      <c r="M12" s="49"/>
      <c r="N12" s="49">
        <v>2</v>
      </c>
      <c r="O12" s="49"/>
      <c r="P12" s="49"/>
      <c r="Q12" s="49"/>
      <c r="R12" s="49"/>
      <c r="S12" s="49"/>
      <c r="T12" s="49"/>
      <c r="U12" s="49"/>
      <c r="V12" s="49">
        <v>10</v>
      </c>
      <c r="W12" s="49"/>
      <c r="X12" s="49">
        <v>10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>
        <v>20.399999999999999</v>
      </c>
      <c r="BK12" s="49">
        <v>8</v>
      </c>
      <c r="BL12" s="49">
        <v>11.3</v>
      </c>
      <c r="BM12" s="49"/>
      <c r="BN12" s="49"/>
      <c r="BO12" s="49">
        <v>15.3</v>
      </c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79" x14ac:dyDescent="0.25">
      <c r="A13" s="158" t="s">
        <v>71</v>
      </c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>
        <v>60</v>
      </c>
      <c r="BY13" s="49"/>
      <c r="BZ13" s="49"/>
    </row>
    <row r="14" spans="1:79" x14ac:dyDescent="0.25">
      <c r="A14" s="158" t="s">
        <v>113</v>
      </c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>
        <v>117</v>
      </c>
      <c r="BW14" s="49"/>
      <c r="BX14" s="49"/>
      <c r="BY14" s="49"/>
      <c r="BZ14" s="49"/>
    </row>
    <row r="15" spans="1:79" x14ac:dyDescent="0.25">
      <c r="A15" s="158" t="s">
        <v>128</v>
      </c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>
        <v>45</v>
      </c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1</v>
      </c>
      <c r="L16" s="49">
        <f t="shared" si="0"/>
        <v>10</v>
      </c>
      <c r="M16" s="49">
        <f t="shared" si="0"/>
        <v>3.5</v>
      </c>
      <c r="N16" s="49">
        <f t="shared" si="0"/>
        <v>8.64</v>
      </c>
      <c r="O16" s="49">
        <f t="shared" si="0"/>
        <v>13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45</v>
      </c>
      <c r="V16" s="49">
        <f t="shared" si="0"/>
        <v>10</v>
      </c>
      <c r="W16" s="49">
        <f t="shared" si="0"/>
        <v>0</v>
      </c>
      <c r="X16" s="49">
        <f t="shared" si="0"/>
        <v>10</v>
      </c>
      <c r="Y16" s="49">
        <f t="shared" si="0"/>
        <v>3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3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50</v>
      </c>
      <c r="AO16" s="49">
        <f t="shared" si="0"/>
        <v>8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0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5</v>
      </c>
      <c r="AY16" s="49">
        <f t="shared" si="0"/>
        <v>0</v>
      </c>
      <c r="AZ16" s="49">
        <f t="shared" si="0"/>
        <v>0</v>
      </c>
      <c r="BA16" s="49">
        <f t="shared" si="0"/>
        <v>36.700000000000003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30</v>
      </c>
      <c r="BJ16" s="49">
        <f t="shared" si="0"/>
        <v>47</v>
      </c>
      <c r="BK16" s="49">
        <f t="shared" si="0"/>
        <v>22.6</v>
      </c>
      <c r="BL16" s="49">
        <f t="shared" si="0"/>
        <v>21.3</v>
      </c>
      <c r="BM16" s="49">
        <f t="shared" si="0"/>
        <v>0</v>
      </c>
      <c r="BN16" s="49">
        <f t="shared" si="0"/>
        <v>0</v>
      </c>
      <c r="BO16" s="49">
        <f t="shared" si="0"/>
        <v>15.3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117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9" hidden="1" x14ac:dyDescent="0.25">
      <c r="A17" s="159" t="s">
        <v>87</v>
      </c>
      <c r="B17" s="137"/>
      <c r="C17" s="50">
        <f>C19</f>
        <v>58</v>
      </c>
      <c r="D17" s="50">
        <f t="shared" ref="D17:BZ17" si="1">C17</f>
        <v>58</v>
      </c>
      <c r="E17" s="50">
        <f t="shared" si="1"/>
        <v>58</v>
      </c>
      <c r="F17" s="50">
        <f t="shared" si="1"/>
        <v>58</v>
      </c>
      <c r="G17" s="50">
        <f t="shared" si="1"/>
        <v>58</v>
      </c>
      <c r="H17" s="50">
        <f t="shared" si="1"/>
        <v>58</v>
      </c>
      <c r="I17" s="50">
        <f t="shared" si="1"/>
        <v>58</v>
      </c>
      <c r="J17" s="50">
        <f t="shared" si="1"/>
        <v>58</v>
      </c>
      <c r="K17" s="50">
        <f t="shared" si="1"/>
        <v>58</v>
      </c>
      <c r="L17" s="50">
        <f t="shared" si="1"/>
        <v>58</v>
      </c>
      <c r="M17" s="50">
        <f t="shared" si="1"/>
        <v>58</v>
      </c>
      <c r="N17" s="50">
        <f t="shared" si="1"/>
        <v>58</v>
      </c>
      <c r="O17" s="50">
        <f t="shared" si="1"/>
        <v>58</v>
      </c>
      <c r="P17" s="50">
        <f t="shared" si="1"/>
        <v>58</v>
      </c>
      <c r="Q17" s="50">
        <f t="shared" si="1"/>
        <v>58</v>
      </c>
      <c r="R17" s="50">
        <f t="shared" si="1"/>
        <v>58</v>
      </c>
      <c r="S17" s="50">
        <f t="shared" si="1"/>
        <v>58</v>
      </c>
      <c r="T17" s="50">
        <f t="shared" si="1"/>
        <v>58</v>
      </c>
      <c r="U17" s="50">
        <f t="shared" si="1"/>
        <v>58</v>
      </c>
      <c r="V17" s="50">
        <f t="shared" si="1"/>
        <v>58</v>
      </c>
      <c r="W17" s="50">
        <f t="shared" si="1"/>
        <v>58</v>
      </c>
      <c r="X17" s="50">
        <f t="shared" si="1"/>
        <v>58</v>
      </c>
      <c r="Y17" s="50">
        <f t="shared" si="1"/>
        <v>58</v>
      </c>
      <c r="Z17" s="50">
        <f t="shared" si="1"/>
        <v>58</v>
      </c>
      <c r="AA17" s="50">
        <f t="shared" si="1"/>
        <v>58</v>
      </c>
      <c r="AB17" s="50">
        <f t="shared" si="1"/>
        <v>58</v>
      </c>
      <c r="AC17" s="50">
        <f t="shared" si="1"/>
        <v>58</v>
      </c>
      <c r="AD17" s="50">
        <f t="shared" si="1"/>
        <v>58</v>
      </c>
      <c r="AE17" s="50">
        <f t="shared" si="1"/>
        <v>58</v>
      </c>
      <c r="AF17" s="50">
        <f t="shared" si="1"/>
        <v>58</v>
      </c>
      <c r="AG17" s="50">
        <f t="shared" si="1"/>
        <v>58</v>
      </c>
      <c r="AH17" s="50">
        <f t="shared" si="1"/>
        <v>58</v>
      </c>
      <c r="AI17" s="50">
        <f t="shared" si="1"/>
        <v>58</v>
      </c>
      <c r="AJ17" s="50">
        <f t="shared" si="1"/>
        <v>58</v>
      </c>
      <c r="AK17" s="50">
        <f t="shared" si="1"/>
        <v>58</v>
      </c>
      <c r="AL17" s="50">
        <f t="shared" si="1"/>
        <v>58</v>
      </c>
      <c r="AM17" s="50">
        <f t="shared" si="1"/>
        <v>58</v>
      </c>
      <c r="AN17" s="50">
        <f t="shared" si="1"/>
        <v>58</v>
      </c>
      <c r="AO17" s="50">
        <f t="shared" si="1"/>
        <v>58</v>
      </c>
      <c r="AP17" s="50">
        <f t="shared" si="1"/>
        <v>58</v>
      </c>
      <c r="AQ17" s="50">
        <f t="shared" si="1"/>
        <v>58</v>
      </c>
      <c r="AR17" s="50">
        <f t="shared" si="1"/>
        <v>58</v>
      </c>
      <c r="AS17" s="50">
        <f t="shared" si="1"/>
        <v>58</v>
      </c>
      <c r="AT17" s="50">
        <f t="shared" si="1"/>
        <v>58</v>
      </c>
      <c r="AU17" s="50">
        <f t="shared" si="1"/>
        <v>58</v>
      </c>
      <c r="AV17" s="50">
        <f t="shared" si="1"/>
        <v>58</v>
      </c>
      <c r="AW17" s="50">
        <f t="shared" si="1"/>
        <v>58</v>
      </c>
      <c r="AX17" s="50">
        <f t="shared" si="1"/>
        <v>58</v>
      </c>
      <c r="AY17" s="50">
        <f t="shared" si="1"/>
        <v>58</v>
      </c>
      <c r="AZ17" s="50">
        <f t="shared" si="1"/>
        <v>58</v>
      </c>
      <c r="BA17" s="50">
        <f t="shared" si="1"/>
        <v>58</v>
      </c>
      <c r="BB17" s="50">
        <f t="shared" si="1"/>
        <v>58</v>
      </c>
      <c r="BC17" s="50">
        <f t="shared" si="1"/>
        <v>58</v>
      </c>
      <c r="BD17" s="50">
        <f t="shared" si="1"/>
        <v>58</v>
      </c>
      <c r="BE17" s="50">
        <f t="shared" si="1"/>
        <v>58</v>
      </c>
      <c r="BF17" s="50">
        <f t="shared" si="1"/>
        <v>58</v>
      </c>
      <c r="BG17" s="50">
        <f t="shared" si="1"/>
        <v>58</v>
      </c>
      <c r="BH17" s="50">
        <f t="shared" si="1"/>
        <v>58</v>
      </c>
      <c r="BI17" s="50">
        <f t="shared" si="1"/>
        <v>58</v>
      </c>
      <c r="BJ17" s="50">
        <f t="shared" si="1"/>
        <v>58</v>
      </c>
      <c r="BK17" s="50">
        <f t="shared" si="1"/>
        <v>58</v>
      </c>
      <c r="BL17" s="50">
        <f t="shared" si="1"/>
        <v>58</v>
      </c>
      <c r="BM17" s="50">
        <f t="shared" si="1"/>
        <v>58</v>
      </c>
      <c r="BN17" s="50">
        <f t="shared" si="1"/>
        <v>58</v>
      </c>
      <c r="BO17" s="50">
        <f t="shared" si="1"/>
        <v>58</v>
      </c>
      <c r="BP17" s="50">
        <f t="shared" si="1"/>
        <v>58</v>
      </c>
      <c r="BQ17" s="50">
        <f t="shared" si="1"/>
        <v>58</v>
      </c>
      <c r="BR17" s="50">
        <f t="shared" si="1"/>
        <v>58</v>
      </c>
      <c r="BS17" s="50">
        <f t="shared" si="1"/>
        <v>58</v>
      </c>
      <c r="BT17" s="50">
        <f t="shared" si="1"/>
        <v>58</v>
      </c>
      <c r="BU17" s="50">
        <f t="shared" si="1"/>
        <v>58</v>
      </c>
      <c r="BV17" s="50">
        <f t="shared" si="1"/>
        <v>58</v>
      </c>
      <c r="BW17" s="50">
        <f t="shared" si="1"/>
        <v>58</v>
      </c>
      <c r="BX17" s="50">
        <f t="shared" si="1"/>
        <v>58</v>
      </c>
      <c r="BY17" s="50">
        <f t="shared" si="1"/>
        <v>58</v>
      </c>
      <c r="BZ17" s="50">
        <f t="shared" si="1"/>
        <v>58</v>
      </c>
    </row>
    <row r="18" spans="1:79" x14ac:dyDescent="0.25">
      <c r="A18" s="169"/>
      <c r="B18" s="137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19"/>
    </row>
    <row r="19" spans="1:79" ht="20.25" thickBot="1" x14ac:dyDescent="0.35">
      <c r="A19" s="160" t="s">
        <v>87</v>
      </c>
      <c r="B19" s="137"/>
      <c r="C19" s="97">
        <v>58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</row>
    <row r="20" spans="1:79" ht="15.75" thickTop="1" x14ac:dyDescent="0.25">
      <c r="A20" s="160" t="s">
        <v>88</v>
      </c>
      <c r="B20" s="137"/>
      <c r="C20" s="51"/>
      <c r="D20" s="52">
        <f t="shared" ref="D20:J20" si="2">D16*D17/1000</f>
        <v>0</v>
      </c>
      <c r="E20" s="52">
        <f t="shared" si="2"/>
        <v>0</v>
      </c>
      <c r="F20" s="52">
        <f t="shared" si="2"/>
        <v>0</v>
      </c>
      <c r="G20" s="53">
        <f t="shared" si="2"/>
        <v>0</v>
      </c>
      <c r="H20" s="53">
        <f t="shared" si="2"/>
        <v>0</v>
      </c>
      <c r="I20" s="53">
        <f t="shared" si="2"/>
        <v>0</v>
      </c>
      <c r="J20" s="53">
        <f t="shared" si="2"/>
        <v>0</v>
      </c>
      <c r="K20" s="54">
        <f>K16*K17</f>
        <v>58</v>
      </c>
      <c r="L20" s="54">
        <f t="shared" ref="L20:BZ20" si="3">L16*L17/1000</f>
        <v>0.57999999999999996</v>
      </c>
      <c r="M20" s="54">
        <f t="shared" si="3"/>
        <v>0.20300000000000001</v>
      </c>
      <c r="N20" s="54">
        <f t="shared" si="3"/>
        <v>0.50112000000000001</v>
      </c>
      <c r="O20" s="54">
        <f t="shared" si="3"/>
        <v>0.754</v>
      </c>
      <c r="P20" s="54">
        <f t="shared" si="3"/>
        <v>0</v>
      </c>
      <c r="Q20" s="54">
        <f t="shared" si="3"/>
        <v>0</v>
      </c>
      <c r="R20" s="54">
        <f t="shared" si="3"/>
        <v>0</v>
      </c>
      <c r="S20" s="54">
        <f t="shared" si="3"/>
        <v>0</v>
      </c>
      <c r="T20" s="54">
        <f t="shared" si="3"/>
        <v>0</v>
      </c>
      <c r="U20" s="54">
        <f t="shared" si="3"/>
        <v>2.61</v>
      </c>
      <c r="V20" s="54">
        <f t="shared" si="3"/>
        <v>0.57999999999999996</v>
      </c>
      <c r="W20" s="54">
        <f t="shared" si="3"/>
        <v>0</v>
      </c>
      <c r="X20" s="54">
        <f t="shared" si="3"/>
        <v>0.57999999999999996</v>
      </c>
      <c r="Y20" s="54">
        <f t="shared" si="3"/>
        <v>0.17399999999999999</v>
      </c>
      <c r="Z20" s="54">
        <f t="shared" si="3"/>
        <v>0</v>
      </c>
      <c r="AA20" s="54">
        <f t="shared" si="3"/>
        <v>0</v>
      </c>
      <c r="AB20" s="54">
        <f t="shared" si="3"/>
        <v>0</v>
      </c>
      <c r="AC20" s="54">
        <f t="shared" si="3"/>
        <v>0.17399999999999999</v>
      </c>
      <c r="AD20" s="54">
        <f t="shared" si="3"/>
        <v>0</v>
      </c>
      <c r="AE20" s="54">
        <f t="shared" si="3"/>
        <v>0</v>
      </c>
      <c r="AF20" s="54">
        <f t="shared" si="3"/>
        <v>0</v>
      </c>
      <c r="AG20" s="54">
        <f t="shared" si="3"/>
        <v>0</v>
      </c>
      <c r="AH20" s="54">
        <f t="shared" si="3"/>
        <v>0</v>
      </c>
      <c r="AI20" s="54">
        <f t="shared" si="3"/>
        <v>0</v>
      </c>
      <c r="AJ20" s="54">
        <f t="shared" si="3"/>
        <v>0</v>
      </c>
      <c r="AK20" s="54">
        <f t="shared" si="3"/>
        <v>0</v>
      </c>
      <c r="AL20" s="54">
        <f t="shared" si="3"/>
        <v>0</v>
      </c>
      <c r="AM20" s="54">
        <f t="shared" si="3"/>
        <v>0</v>
      </c>
      <c r="AN20" s="54">
        <f t="shared" si="3"/>
        <v>2.9</v>
      </c>
      <c r="AO20" s="54">
        <f t="shared" si="3"/>
        <v>0.46400000000000002</v>
      </c>
      <c r="AP20" s="54">
        <f t="shared" si="3"/>
        <v>0</v>
      </c>
      <c r="AQ20" s="54">
        <f t="shared" si="3"/>
        <v>0</v>
      </c>
      <c r="AR20" s="54">
        <f t="shared" si="3"/>
        <v>0</v>
      </c>
      <c r="AS20" s="54">
        <f t="shared" si="3"/>
        <v>0</v>
      </c>
      <c r="AT20" s="54">
        <f t="shared" si="3"/>
        <v>0</v>
      </c>
      <c r="AU20" s="54">
        <f t="shared" si="3"/>
        <v>0</v>
      </c>
      <c r="AV20" s="54">
        <f t="shared" si="3"/>
        <v>0</v>
      </c>
      <c r="AW20" s="54">
        <f t="shared" si="3"/>
        <v>0</v>
      </c>
      <c r="AX20" s="54">
        <f t="shared" si="3"/>
        <v>0.28999999999999998</v>
      </c>
      <c r="AY20" s="54">
        <f t="shared" si="3"/>
        <v>0</v>
      </c>
      <c r="AZ20" s="54">
        <f t="shared" si="3"/>
        <v>0</v>
      </c>
      <c r="BA20" s="54">
        <f t="shared" si="3"/>
        <v>2.1286000000000005</v>
      </c>
      <c r="BB20" s="54">
        <f t="shared" si="3"/>
        <v>0</v>
      </c>
      <c r="BC20" s="54">
        <f t="shared" si="3"/>
        <v>0</v>
      </c>
      <c r="BD20" s="54">
        <f t="shared" si="3"/>
        <v>0</v>
      </c>
      <c r="BE20" s="54">
        <f t="shared" si="3"/>
        <v>0</v>
      </c>
      <c r="BF20" s="54">
        <f t="shared" si="3"/>
        <v>0</v>
      </c>
      <c r="BG20" s="54">
        <f t="shared" si="3"/>
        <v>0</v>
      </c>
      <c r="BH20" s="54">
        <f t="shared" si="3"/>
        <v>0</v>
      </c>
      <c r="BI20" s="54">
        <f t="shared" si="3"/>
        <v>1.74</v>
      </c>
      <c r="BJ20" s="54">
        <f t="shared" si="3"/>
        <v>2.726</v>
      </c>
      <c r="BK20" s="54">
        <f t="shared" si="3"/>
        <v>1.3108000000000002</v>
      </c>
      <c r="BL20" s="54">
        <f t="shared" si="3"/>
        <v>1.2354000000000001</v>
      </c>
      <c r="BM20" s="54">
        <f t="shared" si="3"/>
        <v>0</v>
      </c>
      <c r="BN20" s="54">
        <f t="shared" si="3"/>
        <v>0</v>
      </c>
      <c r="BO20" s="54">
        <f t="shared" si="3"/>
        <v>0.88740000000000008</v>
      </c>
      <c r="BP20" s="54">
        <f t="shared" si="3"/>
        <v>0</v>
      </c>
      <c r="BQ20" s="54">
        <f t="shared" si="3"/>
        <v>0</v>
      </c>
      <c r="BR20" s="54">
        <f t="shared" si="3"/>
        <v>0</v>
      </c>
      <c r="BS20" s="54">
        <f t="shared" si="3"/>
        <v>0</v>
      </c>
      <c r="BT20" s="54">
        <f t="shared" si="3"/>
        <v>0</v>
      </c>
      <c r="BU20" s="54">
        <f t="shared" si="3"/>
        <v>0</v>
      </c>
      <c r="BV20" s="54">
        <f t="shared" si="3"/>
        <v>6.7859999999999996</v>
      </c>
      <c r="BW20" s="54">
        <f t="shared" si="3"/>
        <v>0</v>
      </c>
      <c r="BX20" s="54">
        <f t="shared" si="3"/>
        <v>3.48</v>
      </c>
      <c r="BY20" s="52">
        <f t="shared" si="3"/>
        <v>0</v>
      </c>
      <c r="BZ20" s="52">
        <f t="shared" si="3"/>
        <v>0</v>
      </c>
    </row>
    <row r="21" spans="1:79" ht="15.75" customHeight="1" x14ac:dyDescent="0.25">
      <c r="A21" s="160" t="s">
        <v>74</v>
      </c>
      <c r="B21" s="137"/>
      <c r="C21" s="51"/>
      <c r="D21" s="55">
        <f>ССЫЛКИ!B3</f>
        <v>85</v>
      </c>
      <c r="E21" s="55">
        <f>ССЫЛКИ!C3</f>
        <v>21</v>
      </c>
      <c r="F21" s="55">
        <f>ССЫЛКИ!D3</f>
        <v>21</v>
      </c>
      <c r="G21" s="55">
        <f>ССЫЛКИ!E3</f>
        <v>6</v>
      </c>
      <c r="H21" s="55">
        <f>ССЫЛКИ!F3</f>
        <v>400</v>
      </c>
      <c r="I21" s="55">
        <f>ССЫЛКИ!G3</f>
        <v>140</v>
      </c>
      <c r="J21" s="55">
        <f>ССЫЛКИ!H3</f>
        <v>85</v>
      </c>
      <c r="K21" s="55">
        <f>ССЫЛКИ!I3</f>
        <v>21</v>
      </c>
      <c r="L21" s="55">
        <f>ССЫЛКИ!J3</f>
        <v>140</v>
      </c>
      <c r="M21" s="55">
        <f>ССЫЛКИ!K3</f>
        <v>50</v>
      </c>
      <c r="N21" s="55">
        <f>ССЫЛКИ!L3</f>
        <v>10</v>
      </c>
      <c r="O21" s="55">
        <f>ССЫЛКИ!M3</f>
        <v>240</v>
      </c>
      <c r="P21" s="55">
        <f>ССЫЛКИ!N3</f>
        <v>550</v>
      </c>
      <c r="Q21" s="55">
        <f>ССЫЛКИ!O3</f>
        <v>6</v>
      </c>
      <c r="R21" s="55">
        <f>ССЫЛКИ!P3</f>
        <v>157</v>
      </c>
      <c r="S21" s="55">
        <f>ССЫЛКИ!Q3</f>
        <v>10</v>
      </c>
      <c r="T21" s="55">
        <f>ССЫЛКИ!R3</f>
        <v>140</v>
      </c>
      <c r="U21" s="55">
        <f>ССЫЛКИ!S3</f>
        <v>100</v>
      </c>
      <c r="V21" s="55">
        <f>ССЫЛКИ!T3</f>
        <v>120</v>
      </c>
      <c r="W21" s="55">
        <f>ССЫЛКИ!U3</f>
        <v>120</v>
      </c>
      <c r="X21" s="55">
        <f>ССЫЛКИ!V3</f>
        <v>80</v>
      </c>
      <c r="Y21" s="55">
        <f>ССЫЛКИ!W3</f>
        <v>30</v>
      </c>
      <c r="Z21" s="55">
        <f>ССЫЛКИ!X3</f>
        <v>55</v>
      </c>
      <c r="AA21" s="55">
        <f>ССЫЛКИ!Y3</f>
        <v>60</v>
      </c>
      <c r="AB21" s="55">
        <f>ССЫЛКИ!Z3</f>
        <v>70</v>
      </c>
      <c r="AC21" s="55">
        <f>ССЫЛКИ!AA3</f>
        <v>165</v>
      </c>
      <c r="AD21" s="55">
        <f>ССЫЛКИ!AB3</f>
        <v>180</v>
      </c>
      <c r="AE21" s="55">
        <f>ССЫЛКИ!AC3</f>
        <v>260</v>
      </c>
      <c r="AF21" s="55">
        <f>ССЫЛКИ!AD3</f>
        <v>55</v>
      </c>
      <c r="AG21" s="55">
        <f>ССЫЛКИ!AE3</f>
        <v>90</v>
      </c>
      <c r="AH21" s="55">
        <f>ССЫЛКИ!AF3</f>
        <v>45</v>
      </c>
      <c r="AI21" s="55">
        <f>ССЫЛКИ!AG3</f>
        <v>45</v>
      </c>
      <c r="AJ21" s="55">
        <f>ССЫЛКИ!AH3</f>
        <v>52</v>
      </c>
      <c r="AK21" s="55">
        <f>ССЫЛКИ!AI3</f>
        <v>50</v>
      </c>
      <c r="AL21" s="55">
        <f>ССЫЛКИ!AJ3</f>
        <v>55</v>
      </c>
      <c r="AM21" s="55">
        <f>ССЫЛКИ!AK3</f>
        <v>60</v>
      </c>
      <c r="AN21" s="55">
        <f>ССЫЛКИ!AL3</f>
        <v>60</v>
      </c>
      <c r="AO21" s="55">
        <f>ССЫЛКИ!AM3</f>
        <v>50</v>
      </c>
      <c r="AP21" s="55">
        <f>ССЫЛКИ!AN3</f>
        <v>110</v>
      </c>
      <c r="AQ21" s="55">
        <f>ССЫЛКИ!AO3</f>
        <v>170</v>
      </c>
      <c r="AR21" s="55">
        <f>ССЫЛКИ!AP3</f>
        <v>200</v>
      </c>
      <c r="AS21" s="55">
        <f>ССЫЛКИ!AQ3</f>
        <v>80</v>
      </c>
      <c r="AT21" s="55">
        <f>ССЫЛКИ!AR3</f>
        <v>600</v>
      </c>
      <c r="AU21" s="55">
        <f>ССЫЛКИ!AS3</f>
        <v>60</v>
      </c>
      <c r="AV21" s="55">
        <f>ССЫЛКИ!AT3</f>
        <v>75</v>
      </c>
      <c r="AW21" s="55">
        <f>ССЫЛКИ!AU3</f>
        <v>155</v>
      </c>
      <c r="AX21" s="55">
        <f>ССЫЛКИ!AV3</f>
        <v>274</v>
      </c>
      <c r="AY21" s="55">
        <f>ССЫЛКИ!AW3</f>
        <v>450</v>
      </c>
      <c r="AZ21" s="55">
        <f>ССЫЛКИ!AX3</f>
        <v>325</v>
      </c>
      <c r="BA21" s="55">
        <f>ССЫЛКИ!AY3</f>
        <v>180</v>
      </c>
      <c r="BB21" s="55">
        <f>ССЫЛКИ!AZ3</f>
        <v>320</v>
      </c>
      <c r="BC21" s="55">
        <f>ССЫЛКИ!BA3</f>
        <v>350</v>
      </c>
      <c r="BD21" s="55">
        <f>ССЫЛКИ!BB3</f>
        <v>300</v>
      </c>
      <c r="BE21" s="55">
        <f>ССЫЛКИ!BC3</f>
        <v>120</v>
      </c>
      <c r="BF21" s="55">
        <f>ССЫЛКИ!BD3</f>
        <v>220</v>
      </c>
      <c r="BG21" s="55">
        <f>ССЫЛКИ!BE3</f>
        <v>20</v>
      </c>
      <c r="BH21" s="55">
        <f>ССЫЛКИ!BF3</f>
        <v>21</v>
      </c>
      <c r="BI21" s="55">
        <f>ССЫЛКИ!BG3</f>
        <v>21</v>
      </c>
      <c r="BJ21" s="55">
        <f>ССЫЛКИ!BH3</f>
        <v>35</v>
      </c>
      <c r="BK21" s="55">
        <f>ССЫЛКИ!BI3</f>
        <v>22</v>
      </c>
      <c r="BL21" s="55">
        <f>ССЫЛКИ!BJ3</f>
        <v>28</v>
      </c>
      <c r="BM21" s="55">
        <f>ССЫЛКИ!BK3</f>
        <v>50</v>
      </c>
      <c r="BN21" s="55">
        <f>ССЫЛКИ!BL3</f>
        <v>40</v>
      </c>
      <c r="BO21" s="55">
        <f>ССЫЛКИ!BM3</f>
        <v>30</v>
      </c>
      <c r="BP21" s="55">
        <f>ССЫЛКИ!BN3</f>
        <v>175</v>
      </c>
      <c r="BQ21" s="55">
        <f>ССЫЛКИ!BO3</f>
        <v>160</v>
      </c>
      <c r="BR21" s="55">
        <f>ССЫЛКИ!BP3</f>
        <v>100</v>
      </c>
      <c r="BS21" s="55">
        <f>ССЫЛКИ!BQ3</f>
        <v>120</v>
      </c>
      <c r="BT21" s="55">
        <f>ССЫЛКИ!BR3</f>
        <v>160</v>
      </c>
      <c r="BU21" s="55">
        <f>ССЫЛКИ!BS3</f>
        <v>100</v>
      </c>
      <c r="BV21" s="55">
        <f>ССЫЛКИ!BT3</f>
        <v>90</v>
      </c>
      <c r="BW21" s="55">
        <f>ССЫЛКИ!BU3</f>
        <v>0</v>
      </c>
      <c r="BX21" s="55">
        <f>ССЫЛКИ!BV3</f>
        <v>40</v>
      </c>
      <c r="BY21" s="55">
        <f>ССЫЛКИ!BW3</f>
        <v>210</v>
      </c>
      <c r="BZ21" s="55">
        <f>ССЫЛКИ!BX3</f>
        <v>8</v>
      </c>
    </row>
    <row r="22" spans="1:79" ht="15.75" customHeight="1" x14ac:dyDescent="0.25">
      <c r="A22" s="160" t="s">
        <v>89</v>
      </c>
      <c r="B22" s="137"/>
      <c r="C22" s="56">
        <f>SUM(D22:BZ22)</f>
        <v>3537.9999999999991</v>
      </c>
      <c r="D22" s="57">
        <f t="shared" ref="D22:BZ22" si="4">D20*D21</f>
        <v>0</v>
      </c>
      <c r="E22" s="57">
        <f t="shared" si="4"/>
        <v>0</v>
      </c>
      <c r="F22" s="57">
        <f t="shared" si="4"/>
        <v>0</v>
      </c>
      <c r="G22" s="58">
        <f t="shared" si="4"/>
        <v>0</v>
      </c>
      <c r="H22" s="58">
        <f t="shared" si="4"/>
        <v>0</v>
      </c>
      <c r="I22" s="58">
        <f t="shared" si="4"/>
        <v>0</v>
      </c>
      <c r="J22" s="58">
        <f t="shared" si="4"/>
        <v>0</v>
      </c>
      <c r="K22" s="53">
        <f t="shared" si="4"/>
        <v>1218</v>
      </c>
      <c r="L22" s="54">
        <f t="shared" si="4"/>
        <v>81.199999999999989</v>
      </c>
      <c r="M22" s="54">
        <f t="shared" si="4"/>
        <v>10.15</v>
      </c>
      <c r="N22" s="54">
        <f t="shared" si="4"/>
        <v>5.0112000000000005</v>
      </c>
      <c r="O22" s="54">
        <f t="shared" si="4"/>
        <v>180.96</v>
      </c>
      <c r="P22" s="54">
        <f t="shared" si="4"/>
        <v>0</v>
      </c>
      <c r="Q22" s="54">
        <f t="shared" si="4"/>
        <v>0</v>
      </c>
      <c r="R22" s="54">
        <f t="shared" si="4"/>
        <v>0</v>
      </c>
      <c r="S22" s="54">
        <f t="shared" si="4"/>
        <v>0</v>
      </c>
      <c r="T22" s="54">
        <f t="shared" si="4"/>
        <v>0</v>
      </c>
      <c r="U22" s="54">
        <f t="shared" si="4"/>
        <v>261</v>
      </c>
      <c r="V22" s="54">
        <f t="shared" si="4"/>
        <v>69.599999999999994</v>
      </c>
      <c r="W22" s="54">
        <f t="shared" si="4"/>
        <v>0</v>
      </c>
      <c r="X22" s="54">
        <f t="shared" si="4"/>
        <v>46.4</v>
      </c>
      <c r="Y22" s="54">
        <f t="shared" si="4"/>
        <v>5.22</v>
      </c>
      <c r="Z22" s="54">
        <f t="shared" si="4"/>
        <v>0</v>
      </c>
      <c r="AA22" s="54">
        <f t="shared" si="4"/>
        <v>0</v>
      </c>
      <c r="AB22" s="54">
        <f t="shared" si="4"/>
        <v>0</v>
      </c>
      <c r="AC22" s="54">
        <f t="shared" si="4"/>
        <v>28.709999999999997</v>
      </c>
      <c r="AD22" s="54">
        <f t="shared" si="4"/>
        <v>0</v>
      </c>
      <c r="AE22" s="54">
        <f t="shared" si="4"/>
        <v>0</v>
      </c>
      <c r="AF22" s="54">
        <f t="shared" si="4"/>
        <v>0</v>
      </c>
      <c r="AG22" s="54">
        <f t="shared" si="4"/>
        <v>0</v>
      </c>
      <c r="AH22" s="54">
        <f t="shared" si="4"/>
        <v>0</v>
      </c>
      <c r="AI22" s="54">
        <f t="shared" si="4"/>
        <v>0</v>
      </c>
      <c r="AJ22" s="54">
        <f t="shared" si="4"/>
        <v>0</v>
      </c>
      <c r="AK22" s="54">
        <f t="shared" si="4"/>
        <v>0</v>
      </c>
      <c r="AL22" s="54">
        <f t="shared" si="4"/>
        <v>0</v>
      </c>
      <c r="AM22" s="54">
        <f t="shared" si="4"/>
        <v>0</v>
      </c>
      <c r="AN22" s="54">
        <f t="shared" si="4"/>
        <v>174</v>
      </c>
      <c r="AO22" s="54">
        <f t="shared" si="4"/>
        <v>23.200000000000003</v>
      </c>
      <c r="AP22" s="54">
        <f t="shared" si="4"/>
        <v>0</v>
      </c>
      <c r="AQ22" s="54">
        <f t="shared" si="4"/>
        <v>0</v>
      </c>
      <c r="AR22" s="54">
        <f t="shared" si="4"/>
        <v>0</v>
      </c>
      <c r="AS22" s="54">
        <f t="shared" si="4"/>
        <v>0</v>
      </c>
      <c r="AT22" s="54">
        <f t="shared" si="4"/>
        <v>0</v>
      </c>
      <c r="AU22" s="54">
        <f t="shared" si="4"/>
        <v>0</v>
      </c>
      <c r="AV22" s="54">
        <f t="shared" si="4"/>
        <v>0</v>
      </c>
      <c r="AW22" s="54">
        <f t="shared" si="4"/>
        <v>0</v>
      </c>
      <c r="AX22" s="54">
        <f t="shared" si="4"/>
        <v>79.459999999999994</v>
      </c>
      <c r="AY22" s="54">
        <f t="shared" si="4"/>
        <v>0</v>
      </c>
      <c r="AZ22" s="54">
        <f t="shared" si="4"/>
        <v>0</v>
      </c>
      <c r="BA22" s="54">
        <f t="shared" si="4"/>
        <v>383.14800000000008</v>
      </c>
      <c r="BB22" s="54">
        <f t="shared" si="4"/>
        <v>0</v>
      </c>
      <c r="BC22" s="54">
        <f t="shared" si="4"/>
        <v>0</v>
      </c>
      <c r="BD22" s="54">
        <f t="shared" si="4"/>
        <v>0</v>
      </c>
      <c r="BE22" s="54">
        <f t="shared" si="4"/>
        <v>0</v>
      </c>
      <c r="BF22" s="54">
        <f t="shared" si="4"/>
        <v>0</v>
      </c>
      <c r="BG22" s="54">
        <f t="shared" si="4"/>
        <v>0</v>
      </c>
      <c r="BH22" s="54">
        <f t="shared" si="4"/>
        <v>0</v>
      </c>
      <c r="BI22" s="54">
        <f t="shared" si="4"/>
        <v>36.54</v>
      </c>
      <c r="BJ22" s="54">
        <f t="shared" si="4"/>
        <v>95.41</v>
      </c>
      <c r="BK22" s="54">
        <f t="shared" si="4"/>
        <v>28.837600000000005</v>
      </c>
      <c r="BL22" s="54">
        <f t="shared" si="4"/>
        <v>34.591200000000001</v>
      </c>
      <c r="BM22" s="54">
        <f t="shared" si="4"/>
        <v>0</v>
      </c>
      <c r="BN22" s="54">
        <f t="shared" si="4"/>
        <v>0</v>
      </c>
      <c r="BO22" s="54">
        <f t="shared" si="4"/>
        <v>26.622000000000003</v>
      </c>
      <c r="BP22" s="54">
        <f t="shared" si="4"/>
        <v>0</v>
      </c>
      <c r="BQ22" s="54">
        <f t="shared" si="4"/>
        <v>0</v>
      </c>
      <c r="BR22" s="54">
        <f t="shared" si="4"/>
        <v>0</v>
      </c>
      <c r="BS22" s="54">
        <f t="shared" si="4"/>
        <v>0</v>
      </c>
      <c r="BT22" s="54">
        <f t="shared" si="4"/>
        <v>0</v>
      </c>
      <c r="BU22" s="54">
        <f t="shared" si="4"/>
        <v>0</v>
      </c>
      <c r="BV22" s="54">
        <f t="shared" si="4"/>
        <v>610.74</v>
      </c>
      <c r="BW22" s="54">
        <f t="shared" si="4"/>
        <v>0</v>
      </c>
      <c r="BX22" s="53">
        <f t="shared" si="4"/>
        <v>139.19999999999999</v>
      </c>
      <c r="BY22" s="57">
        <f t="shared" si="4"/>
        <v>0</v>
      </c>
      <c r="BZ22" s="57">
        <f t="shared" si="4"/>
        <v>0</v>
      </c>
    </row>
    <row r="23" spans="1:79" ht="15.75" customHeight="1" x14ac:dyDescent="0.25">
      <c r="A23" s="160" t="s">
        <v>90</v>
      </c>
      <c r="B23" s="137"/>
      <c r="C23" s="59">
        <f>C22/C19</f>
        <v>60.999999999999986</v>
      </c>
    </row>
    <row r="24" spans="1:79" ht="15.75" customHeight="1" x14ac:dyDescent="0.2"/>
    <row r="25" spans="1:79" ht="15.75" customHeight="1" x14ac:dyDescent="0.25">
      <c r="B25" s="32" t="s">
        <v>91</v>
      </c>
    </row>
    <row r="26" spans="1:79" ht="15.75" customHeight="1" x14ac:dyDescent="0.2"/>
    <row r="27" spans="1:79" ht="15.75" customHeight="1" x14ac:dyDescent="0.25">
      <c r="B27" s="32" t="s">
        <v>92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</row>
    <row r="28" spans="1:79" ht="15.75" customHeight="1" x14ac:dyDescent="0.2"/>
    <row r="29" spans="1:79" ht="15.75" customHeight="1" x14ac:dyDescent="0.2"/>
    <row r="30" spans="1:79" ht="15.75" customHeight="1" x14ac:dyDescent="0.2"/>
    <row r="31" spans="1:79" ht="15.75" customHeight="1" x14ac:dyDescent="0.2"/>
    <row r="32" spans="1:79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"/>
    <row r="37" spans="77:77" ht="15.75" customHeight="1" x14ac:dyDescent="0.25">
      <c r="BY37" s="1"/>
    </row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3">
    <mergeCell ref="A23:B23"/>
    <mergeCell ref="A15:B15"/>
    <mergeCell ref="A16:B16"/>
    <mergeCell ref="A17:B17"/>
    <mergeCell ref="A18:B18"/>
    <mergeCell ref="A19:B19"/>
    <mergeCell ref="A20:B20"/>
    <mergeCell ref="A21:B21"/>
    <mergeCell ref="A11:B11"/>
    <mergeCell ref="A12:B12"/>
    <mergeCell ref="A13:B13"/>
    <mergeCell ref="A14:B14"/>
    <mergeCell ref="A22:B22"/>
    <mergeCell ref="A6:B7"/>
    <mergeCell ref="D6:BX6"/>
    <mergeCell ref="A8:B8"/>
    <mergeCell ref="A9:B9"/>
    <mergeCell ref="A10:B10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D22" sqref="D22"/>
    </sheetView>
  </sheetViews>
  <sheetFormatPr defaultColWidth="12.625" defaultRowHeight="15" customHeight="1" x14ac:dyDescent="0.2"/>
  <cols>
    <col min="1" max="1" width="3.25" customWidth="1"/>
    <col min="2" max="2" width="32.375" customWidth="1"/>
    <col min="3" max="3" width="9" customWidth="1"/>
    <col min="4" max="4" width="7.25" customWidth="1"/>
    <col min="5" max="7" width="3.5" hidden="1" customWidth="1"/>
    <col min="8" max="9" width="4" hidden="1" customWidth="1"/>
    <col min="10" max="11" width="3.5" hidden="1" customWidth="1"/>
    <col min="12" max="12" width="4" hidden="1" customWidth="1"/>
    <col min="13" max="13" width="7.25" customWidth="1"/>
    <col min="14" max="14" width="7.375" customWidth="1"/>
    <col min="15" max="16" width="4" hidden="1" customWidth="1"/>
    <col min="17" max="17" width="3.5" hidden="1" customWidth="1"/>
    <col min="18" max="18" width="4" hidden="1" customWidth="1"/>
    <col min="19" max="19" width="3.5" hidden="1" customWidth="1"/>
    <col min="20" max="23" width="4" hidden="1" customWidth="1"/>
    <col min="24" max="28" width="3.5" hidden="1" customWidth="1"/>
    <col min="29" max="31" width="4" hidden="1" customWidth="1"/>
    <col min="32" max="39" width="3.5" hidden="1" customWidth="1"/>
    <col min="40" max="40" width="7.25" customWidth="1"/>
    <col min="41" max="41" width="3.5" hidden="1" customWidth="1"/>
    <col min="42" max="44" width="4" hidden="1" customWidth="1"/>
    <col min="45" max="46" width="8.25" customWidth="1"/>
    <col min="47" max="47" width="3.5" hidden="1" customWidth="1"/>
    <col min="48" max="48" width="7.25" customWidth="1"/>
    <col min="49" max="58" width="4" hidden="1" customWidth="1"/>
    <col min="59" max="67" width="3.5" hidden="1" customWidth="1"/>
    <col min="68" max="70" width="4" hidden="1" customWidth="1"/>
    <col min="71" max="71" width="8.25" customWidth="1"/>
    <col min="72" max="73" width="4" hidden="1" customWidth="1"/>
    <col min="74" max="74" width="7.25" customWidth="1"/>
    <col min="75" max="75" width="3.5" hidden="1" customWidth="1"/>
    <col min="76" max="76" width="7.25" customWidth="1"/>
    <col min="77" max="77" width="8.25" customWidth="1"/>
    <col min="78" max="78" width="8.125" customWidth="1"/>
    <col min="79" max="79" width="7.625" customWidth="1"/>
  </cols>
  <sheetData>
    <row r="1" spans="1:79" ht="18.75" x14ac:dyDescent="0.3">
      <c r="A1" s="152" t="s">
        <v>178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15.75" x14ac:dyDescent="0.25">
      <c r="B4" s="45">
        <v>28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99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59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58" t="s">
        <v>130</v>
      </c>
      <c r="B8" s="137"/>
      <c r="C8" s="49"/>
      <c r="D8" s="49">
        <v>16</v>
      </c>
      <c r="E8" s="49"/>
      <c r="F8" s="49"/>
      <c r="G8" s="49"/>
      <c r="H8" s="49"/>
      <c r="I8" s="49"/>
      <c r="J8" s="49"/>
      <c r="K8" s="49"/>
      <c r="L8" s="49"/>
      <c r="M8" s="49">
        <v>2</v>
      </c>
      <c r="N8" s="49">
        <v>2.6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>
        <v>3.6</v>
      </c>
      <c r="AU8" s="49"/>
      <c r="AV8" s="49">
        <v>100</v>
      </c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</row>
    <row r="9" spans="1:79" x14ac:dyDescent="0.25">
      <c r="A9" s="158" t="s">
        <v>131</v>
      </c>
      <c r="B9" s="137"/>
      <c r="C9" s="49"/>
      <c r="D9" s="49"/>
      <c r="E9" s="49"/>
      <c r="F9" s="49"/>
      <c r="G9" s="49"/>
      <c r="H9" s="49"/>
      <c r="I9" s="49"/>
      <c r="J9" s="49"/>
      <c r="K9" s="49"/>
      <c r="L9" s="49"/>
      <c r="M9" s="49">
        <v>5</v>
      </c>
      <c r="N9" s="49">
        <v>2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>
        <v>60</v>
      </c>
      <c r="AO9" s="49"/>
      <c r="AP9" s="49"/>
      <c r="AQ9" s="49"/>
      <c r="AR9" s="49"/>
      <c r="AS9" s="49"/>
      <c r="AT9" s="49">
        <v>5</v>
      </c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>
        <v>43</v>
      </c>
      <c r="BW9" s="49"/>
      <c r="BX9" s="49"/>
      <c r="BY9" s="49">
        <v>20.399999999999999</v>
      </c>
      <c r="BZ9" s="49"/>
    </row>
    <row r="10" spans="1:79" x14ac:dyDescent="0.25">
      <c r="A10" s="158" t="s">
        <v>132</v>
      </c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>
        <v>23</v>
      </c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>
        <v>150</v>
      </c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</row>
    <row r="11" spans="1:79" x14ac:dyDescent="0.25">
      <c r="A11" s="158" t="s">
        <v>71</v>
      </c>
      <c r="B11" s="13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>
        <v>60</v>
      </c>
      <c r="BY11" s="49"/>
      <c r="BZ11" s="49"/>
    </row>
    <row r="12" spans="1:79" x14ac:dyDescent="0.25">
      <c r="A12" s="158" t="s">
        <v>133</v>
      </c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>
        <v>1</v>
      </c>
    </row>
    <row r="13" spans="1:79" x14ac:dyDescent="0.25">
      <c r="A13" s="158" t="s">
        <v>134</v>
      </c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>
        <v>94</v>
      </c>
      <c r="BT13" s="49"/>
      <c r="BU13" s="49"/>
      <c r="BV13" s="49"/>
      <c r="BW13" s="49"/>
      <c r="BX13" s="49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16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0</v>
      </c>
      <c r="M16" s="49">
        <f t="shared" si="0"/>
        <v>30</v>
      </c>
      <c r="N16" s="49">
        <f t="shared" si="0"/>
        <v>4.5999999999999996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60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150</v>
      </c>
      <c r="AT16" s="49">
        <f t="shared" si="0"/>
        <v>8.6</v>
      </c>
      <c r="AU16" s="49">
        <f t="shared" si="0"/>
        <v>0</v>
      </c>
      <c r="AV16" s="49">
        <f t="shared" si="0"/>
        <v>100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0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0</v>
      </c>
      <c r="BK16" s="49">
        <f t="shared" si="0"/>
        <v>0</v>
      </c>
      <c r="BL16" s="49">
        <f t="shared" si="0"/>
        <v>0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94</v>
      </c>
      <c r="BT16" s="49">
        <f t="shared" si="0"/>
        <v>0</v>
      </c>
      <c r="BU16" s="49">
        <f t="shared" si="0"/>
        <v>0</v>
      </c>
      <c r="BV16" s="49">
        <f t="shared" si="0"/>
        <v>43</v>
      </c>
      <c r="BW16" s="49">
        <f t="shared" si="0"/>
        <v>0</v>
      </c>
      <c r="BX16" s="49">
        <f t="shared" si="0"/>
        <v>60</v>
      </c>
      <c r="BY16" s="49">
        <f t="shared" si="0"/>
        <v>20.399999999999999</v>
      </c>
      <c r="BZ16" s="49">
        <f t="shared" si="0"/>
        <v>1</v>
      </c>
    </row>
    <row r="17" spans="1:78" hidden="1" x14ac:dyDescent="0.25">
      <c r="A17" s="159" t="s">
        <v>87</v>
      </c>
      <c r="B17" s="137"/>
      <c r="C17" s="50">
        <f>C18</f>
        <v>43</v>
      </c>
      <c r="D17" s="50">
        <f t="shared" ref="D17:BZ17" si="1">C17</f>
        <v>43</v>
      </c>
      <c r="E17" s="50">
        <f t="shared" si="1"/>
        <v>43</v>
      </c>
      <c r="F17" s="50">
        <f t="shared" si="1"/>
        <v>43</v>
      </c>
      <c r="G17" s="50">
        <f t="shared" si="1"/>
        <v>43</v>
      </c>
      <c r="H17" s="50">
        <f t="shared" si="1"/>
        <v>43</v>
      </c>
      <c r="I17" s="50">
        <f t="shared" si="1"/>
        <v>43</v>
      </c>
      <c r="J17" s="50">
        <f t="shared" si="1"/>
        <v>43</v>
      </c>
      <c r="K17" s="50">
        <f t="shared" si="1"/>
        <v>43</v>
      </c>
      <c r="L17" s="50">
        <f t="shared" si="1"/>
        <v>43</v>
      </c>
      <c r="M17" s="50">
        <f t="shared" si="1"/>
        <v>43</v>
      </c>
      <c r="N17" s="50">
        <f t="shared" si="1"/>
        <v>43</v>
      </c>
      <c r="O17" s="50">
        <f t="shared" si="1"/>
        <v>43</v>
      </c>
      <c r="P17" s="50">
        <f t="shared" si="1"/>
        <v>43</v>
      </c>
      <c r="Q17" s="50">
        <f t="shared" si="1"/>
        <v>43</v>
      </c>
      <c r="R17" s="50">
        <f t="shared" si="1"/>
        <v>43</v>
      </c>
      <c r="S17" s="50">
        <f t="shared" si="1"/>
        <v>43</v>
      </c>
      <c r="T17" s="50">
        <f t="shared" si="1"/>
        <v>43</v>
      </c>
      <c r="U17" s="50">
        <f t="shared" si="1"/>
        <v>43</v>
      </c>
      <c r="V17" s="50">
        <f t="shared" si="1"/>
        <v>43</v>
      </c>
      <c r="W17" s="50">
        <f t="shared" si="1"/>
        <v>43</v>
      </c>
      <c r="X17" s="50">
        <f t="shared" si="1"/>
        <v>43</v>
      </c>
      <c r="Y17" s="50">
        <f t="shared" si="1"/>
        <v>43</v>
      </c>
      <c r="Z17" s="50">
        <f t="shared" si="1"/>
        <v>43</v>
      </c>
      <c r="AA17" s="50">
        <f t="shared" si="1"/>
        <v>43</v>
      </c>
      <c r="AB17" s="50">
        <f t="shared" si="1"/>
        <v>43</v>
      </c>
      <c r="AC17" s="50">
        <f t="shared" si="1"/>
        <v>43</v>
      </c>
      <c r="AD17" s="50">
        <f t="shared" si="1"/>
        <v>43</v>
      </c>
      <c r="AE17" s="50">
        <f t="shared" si="1"/>
        <v>43</v>
      </c>
      <c r="AF17" s="50">
        <f t="shared" si="1"/>
        <v>43</v>
      </c>
      <c r="AG17" s="50">
        <f t="shared" si="1"/>
        <v>43</v>
      </c>
      <c r="AH17" s="50">
        <f t="shared" si="1"/>
        <v>43</v>
      </c>
      <c r="AI17" s="50">
        <f t="shared" si="1"/>
        <v>43</v>
      </c>
      <c r="AJ17" s="50">
        <f t="shared" si="1"/>
        <v>43</v>
      </c>
      <c r="AK17" s="50">
        <f t="shared" si="1"/>
        <v>43</v>
      </c>
      <c r="AL17" s="50">
        <f t="shared" si="1"/>
        <v>43</v>
      </c>
      <c r="AM17" s="50">
        <f t="shared" si="1"/>
        <v>43</v>
      </c>
      <c r="AN17" s="50">
        <f t="shared" si="1"/>
        <v>43</v>
      </c>
      <c r="AO17" s="50">
        <f t="shared" si="1"/>
        <v>43</v>
      </c>
      <c r="AP17" s="50">
        <f t="shared" si="1"/>
        <v>43</v>
      </c>
      <c r="AQ17" s="50">
        <f t="shared" si="1"/>
        <v>43</v>
      </c>
      <c r="AR17" s="50">
        <f t="shared" si="1"/>
        <v>43</v>
      </c>
      <c r="AS17" s="50">
        <f t="shared" si="1"/>
        <v>43</v>
      </c>
      <c r="AT17" s="50">
        <f t="shared" si="1"/>
        <v>43</v>
      </c>
      <c r="AU17" s="50">
        <f t="shared" si="1"/>
        <v>43</v>
      </c>
      <c r="AV17" s="50">
        <f t="shared" si="1"/>
        <v>43</v>
      </c>
      <c r="AW17" s="50">
        <f t="shared" si="1"/>
        <v>43</v>
      </c>
      <c r="AX17" s="50">
        <f t="shared" si="1"/>
        <v>43</v>
      </c>
      <c r="AY17" s="50">
        <f t="shared" si="1"/>
        <v>43</v>
      </c>
      <c r="AZ17" s="50">
        <f t="shared" si="1"/>
        <v>43</v>
      </c>
      <c r="BA17" s="50">
        <f t="shared" si="1"/>
        <v>43</v>
      </c>
      <c r="BB17" s="50">
        <f t="shared" si="1"/>
        <v>43</v>
      </c>
      <c r="BC17" s="50">
        <f t="shared" si="1"/>
        <v>43</v>
      </c>
      <c r="BD17" s="50">
        <f t="shared" si="1"/>
        <v>43</v>
      </c>
      <c r="BE17" s="50">
        <f t="shared" si="1"/>
        <v>43</v>
      </c>
      <c r="BF17" s="50">
        <f t="shared" si="1"/>
        <v>43</v>
      </c>
      <c r="BG17" s="50">
        <f t="shared" si="1"/>
        <v>43</v>
      </c>
      <c r="BH17" s="50">
        <f t="shared" si="1"/>
        <v>43</v>
      </c>
      <c r="BI17" s="50">
        <f t="shared" si="1"/>
        <v>43</v>
      </c>
      <c r="BJ17" s="50">
        <f t="shared" si="1"/>
        <v>43</v>
      </c>
      <c r="BK17" s="50">
        <f t="shared" si="1"/>
        <v>43</v>
      </c>
      <c r="BL17" s="50">
        <f t="shared" si="1"/>
        <v>43</v>
      </c>
      <c r="BM17" s="50">
        <f t="shared" si="1"/>
        <v>43</v>
      </c>
      <c r="BN17" s="50">
        <f t="shared" si="1"/>
        <v>43</v>
      </c>
      <c r="BO17" s="50">
        <f t="shared" si="1"/>
        <v>43</v>
      </c>
      <c r="BP17" s="50">
        <f t="shared" si="1"/>
        <v>43</v>
      </c>
      <c r="BQ17" s="50">
        <f t="shared" si="1"/>
        <v>43</v>
      </c>
      <c r="BR17" s="50">
        <f t="shared" si="1"/>
        <v>43</v>
      </c>
      <c r="BS17" s="50">
        <f t="shared" si="1"/>
        <v>43</v>
      </c>
      <c r="BT17" s="50">
        <f t="shared" si="1"/>
        <v>43</v>
      </c>
      <c r="BU17" s="50">
        <f t="shared" si="1"/>
        <v>43</v>
      </c>
      <c r="BV17" s="50">
        <f t="shared" si="1"/>
        <v>43</v>
      </c>
      <c r="BW17" s="50">
        <f t="shared" si="1"/>
        <v>43</v>
      </c>
      <c r="BX17" s="50">
        <f t="shared" si="1"/>
        <v>43</v>
      </c>
      <c r="BY17" s="50">
        <f t="shared" si="1"/>
        <v>43</v>
      </c>
      <c r="BZ17" s="50">
        <f t="shared" si="1"/>
        <v>43</v>
      </c>
    </row>
    <row r="18" spans="1:78" ht="20.25" thickBot="1" x14ac:dyDescent="0.35">
      <c r="A18" s="160" t="s">
        <v>87</v>
      </c>
      <c r="B18" s="137"/>
      <c r="C18" s="97">
        <v>43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62">
        <f t="shared" ref="D19:BY19" si="2">D16*D17/1000</f>
        <v>0.68799999999999994</v>
      </c>
      <c r="E19" s="62">
        <f t="shared" si="2"/>
        <v>0</v>
      </c>
      <c r="F19" s="62">
        <f t="shared" si="2"/>
        <v>0</v>
      </c>
      <c r="G19" s="54">
        <f t="shared" si="2"/>
        <v>0</v>
      </c>
      <c r="H19" s="54">
        <f t="shared" si="2"/>
        <v>0</v>
      </c>
      <c r="I19" s="54">
        <f t="shared" si="2"/>
        <v>0</v>
      </c>
      <c r="J19" s="54">
        <f t="shared" si="2"/>
        <v>0</v>
      </c>
      <c r="K19" s="54">
        <f t="shared" si="2"/>
        <v>0</v>
      </c>
      <c r="L19" s="54">
        <f t="shared" si="2"/>
        <v>0</v>
      </c>
      <c r="M19" s="54">
        <f t="shared" si="2"/>
        <v>1.29</v>
      </c>
      <c r="N19" s="54">
        <f t="shared" si="2"/>
        <v>0.19779999999999998</v>
      </c>
      <c r="O19" s="54">
        <f t="shared" si="2"/>
        <v>0</v>
      </c>
      <c r="P19" s="54">
        <f t="shared" si="2"/>
        <v>0</v>
      </c>
      <c r="Q19" s="54">
        <f t="shared" si="2"/>
        <v>0</v>
      </c>
      <c r="R19" s="54">
        <f t="shared" si="2"/>
        <v>0</v>
      </c>
      <c r="S19" s="54">
        <f t="shared" si="2"/>
        <v>0</v>
      </c>
      <c r="T19" s="54">
        <f t="shared" si="2"/>
        <v>0</v>
      </c>
      <c r="U19" s="54">
        <f t="shared" si="2"/>
        <v>0</v>
      </c>
      <c r="V19" s="54">
        <f t="shared" si="2"/>
        <v>0</v>
      </c>
      <c r="W19" s="54">
        <f t="shared" si="2"/>
        <v>0</v>
      </c>
      <c r="X19" s="54">
        <f t="shared" si="2"/>
        <v>0</v>
      </c>
      <c r="Y19" s="54">
        <f t="shared" si="2"/>
        <v>0</v>
      </c>
      <c r="Z19" s="54">
        <f t="shared" si="2"/>
        <v>0</v>
      </c>
      <c r="AA19" s="54">
        <f t="shared" si="2"/>
        <v>0</v>
      </c>
      <c r="AB19" s="54">
        <f t="shared" si="2"/>
        <v>0</v>
      </c>
      <c r="AC19" s="54">
        <f t="shared" si="2"/>
        <v>0</v>
      </c>
      <c r="AD19" s="54">
        <f t="shared" si="2"/>
        <v>0</v>
      </c>
      <c r="AE19" s="54">
        <f t="shared" si="2"/>
        <v>0</v>
      </c>
      <c r="AF19" s="54">
        <f t="shared" si="2"/>
        <v>0</v>
      </c>
      <c r="AG19" s="54">
        <f t="shared" si="2"/>
        <v>0</v>
      </c>
      <c r="AH19" s="54">
        <f t="shared" si="2"/>
        <v>0</v>
      </c>
      <c r="AI19" s="54">
        <f t="shared" si="2"/>
        <v>0</v>
      </c>
      <c r="AJ19" s="54">
        <f t="shared" si="2"/>
        <v>0</v>
      </c>
      <c r="AK19" s="54">
        <f t="shared" si="2"/>
        <v>0</v>
      </c>
      <c r="AL19" s="54">
        <f t="shared" si="2"/>
        <v>0</v>
      </c>
      <c r="AM19" s="54">
        <f t="shared" si="2"/>
        <v>0</v>
      </c>
      <c r="AN19" s="54">
        <f t="shared" si="2"/>
        <v>2.58</v>
      </c>
      <c r="AO19" s="54">
        <f t="shared" si="2"/>
        <v>0</v>
      </c>
      <c r="AP19" s="54">
        <f t="shared" si="2"/>
        <v>0</v>
      </c>
      <c r="AQ19" s="54">
        <f t="shared" si="2"/>
        <v>0</v>
      </c>
      <c r="AR19" s="54">
        <f t="shared" si="2"/>
        <v>0</v>
      </c>
      <c r="AS19" s="54">
        <f t="shared" si="2"/>
        <v>6.45</v>
      </c>
      <c r="AT19" s="54">
        <f t="shared" si="2"/>
        <v>0.36980000000000002</v>
      </c>
      <c r="AU19" s="54">
        <f t="shared" si="2"/>
        <v>0</v>
      </c>
      <c r="AV19" s="54">
        <f t="shared" si="2"/>
        <v>4.3</v>
      </c>
      <c r="AW19" s="54">
        <f t="shared" si="2"/>
        <v>0</v>
      </c>
      <c r="AX19" s="54">
        <f t="shared" si="2"/>
        <v>0</v>
      </c>
      <c r="AY19" s="54">
        <f t="shared" si="2"/>
        <v>0</v>
      </c>
      <c r="AZ19" s="54">
        <f t="shared" si="2"/>
        <v>0</v>
      </c>
      <c r="BA19" s="54">
        <f t="shared" si="2"/>
        <v>0</v>
      </c>
      <c r="BB19" s="54">
        <f t="shared" si="2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4.0419999999999998</v>
      </c>
      <c r="BT19" s="54">
        <f t="shared" si="2"/>
        <v>0</v>
      </c>
      <c r="BU19" s="54">
        <f t="shared" si="2"/>
        <v>0</v>
      </c>
      <c r="BV19" s="54">
        <f t="shared" si="2"/>
        <v>1.849</v>
      </c>
      <c r="BW19" s="54">
        <f t="shared" si="2"/>
        <v>0</v>
      </c>
      <c r="BX19" s="54">
        <f t="shared" si="2"/>
        <v>2.58</v>
      </c>
      <c r="BY19" s="62">
        <f t="shared" si="2"/>
        <v>0.87719999999999998</v>
      </c>
      <c r="BZ19" s="62">
        <f>BZ16*BZ17</f>
        <v>43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64">
        <f>SUM(D21:BZ21)</f>
        <v>2623</v>
      </c>
      <c r="D21" s="52">
        <f t="shared" ref="D21:BZ21" si="3">D19*D20</f>
        <v>58.48</v>
      </c>
      <c r="E21" s="52">
        <f t="shared" si="3"/>
        <v>0</v>
      </c>
      <c r="F21" s="52">
        <f t="shared" si="3"/>
        <v>0</v>
      </c>
      <c r="G21" s="53">
        <f t="shared" si="3"/>
        <v>0</v>
      </c>
      <c r="H21" s="53">
        <f t="shared" si="3"/>
        <v>0</v>
      </c>
      <c r="I21" s="53">
        <f t="shared" si="3"/>
        <v>0</v>
      </c>
      <c r="J21" s="53">
        <f t="shared" si="3"/>
        <v>0</v>
      </c>
      <c r="K21" s="53">
        <f t="shared" si="3"/>
        <v>0</v>
      </c>
      <c r="L21" s="53">
        <f t="shared" si="3"/>
        <v>0</v>
      </c>
      <c r="M21" s="53">
        <f t="shared" si="3"/>
        <v>64.5</v>
      </c>
      <c r="N21" s="53">
        <f t="shared" si="3"/>
        <v>1.9779999999999998</v>
      </c>
      <c r="O21" s="53">
        <f t="shared" si="3"/>
        <v>0</v>
      </c>
      <c r="P21" s="53">
        <f t="shared" si="3"/>
        <v>0</v>
      </c>
      <c r="Q21" s="53">
        <f t="shared" si="3"/>
        <v>0</v>
      </c>
      <c r="R21" s="53">
        <f t="shared" si="3"/>
        <v>0</v>
      </c>
      <c r="S21" s="53">
        <f t="shared" si="3"/>
        <v>0</v>
      </c>
      <c r="T21" s="53">
        <f t="shared" si="3"/>
        <v>0</v>
      </c>
      <c r="U21" s="53">
        <f t="shared" si="3"/>
        <v>0</v>
      </c>
      <c r="V21" s="53">
        <f t="shared" si="3"/>
        <v>0</v>
      </c>
      <c r="W21" s="53">
        <f t="shared" si="3"/>
        <v>0</v>
      </c>
      <c r="X21" s="53">
        <f t="shared" si="3"/>
        <v>0</v>
      </c>
      <c r="Y21" s="53">
        <f t="shared" si="3"/>
        <v>0</v>
      </c>
      <c r="Z21" s="53">
        <f t="shared" si="3"/>
        <v>0</v>
      </c>
      <c r="AA21" s="53">
        <f t="shared" si="3"/>
        <v>0</v>
      </c>
      <c r="AB21" s="53">
        <f t="shared" si="3"/>
        <v>0</v>
      </c>
      <c r="AC21" s="53">
        <f t="shared" si="3"/>
        <v>0</v>
      </c>
      <c r="AD21" s="53">
        <f t="shared" si="3"/>
        <v>0</v>
      </c>
      <c r="AE21" s="53">
        <f t="shared" si="3"/>
        <v>0</v>
      </c>
      <c r="AF21" s="53">
        <f t="shared" si="3"/>
        <v>0</v>
      </c>
      <c r="AG21" s="53">
        <f t="shared" si="3"/>
        <v>0</v>
      </c>
      <c r="AH21" s="53">
        <f t="shared" si="3"/>
        <v>0</v>
      </c>
      <c r="AI21" s="53">
        <f t="shared" si="3"/>
        <v>0</v>
      </c>
      <c r="AJ21" s="53">
        <f t="shared" si="3"/>
        <v>0</v>
      </c>
      <c r="AK21" s="53">
        <f t="shared" si="3"/>
        <v>0</v>
      </c>
      <c r="AL21" s="53">
        <f t="shared" si="3"/>
        <v>0</v>
      </c>
      <c r="AM21" s="53">
        <f t="shared" si="3"/>
        <v>0</v>
      </c>
      <c r="AN21" s="53">
        <f t="shared" si="3"/>
        <v>154.80000000000001</v>
      </c>
      <c r="AO21" s="53">
        <f t="shared" si="3"/>
        <v>0</v>
      </c>
      <c r="AP21" s="53">
        <f t="shared" si="3"/>
        <v>0</v>
      </c>
      <c r="AQ21" s="53">
        <f t="shared" si="3"/>
        <v>0</v>
      </c>
      <c r="AR21" s="53">
        <f t="shared" si="3"/>
        <v>0</v>
      </c>
      <c r="AS21" s="53">
        <f t="shared" si="3"/>
        <v>516</v>
      </c>
      <c r="AT21" s="53">
        <f t="shared" si="3"/>
        <v>221.88000000000002</v>
      </c>
      <c r="AU21" s="53">
        <f t="shared" si="3"/>
        <v>0</v>
      </c>
      <c r="AV21" s="53">
        <f t="shared" si="3"/>
        <v>322.5</v>
      </c>
      <c r="AW21" s="53">
        <f t="shared" si="3"/>
        <v>0</v>
      </c>
      <c r="AX21" s="53">
        <f t="shared" si="3"/>
        <v>0</v>
      </c>
      <c r="AY21" s="53">
        <f t="shared" si="3"/>
        <v>0</v>
      </c>
      <c r="AZ21" s="53">
        <f t="shared" si="3"/>
        <v>0</v>
      </c>
      <c r="BA21" s="53">
        <f t="shared" si="3"/>
        <v>0</v>
      </c>
      <c r="BB21" s="53">
        <f t="shared" si="3"/>
        <v>0</v>
      </c>
      <c r="BC21" s="53">
        <f t="shared" si="3"/>
        <v>0</v>
      </c>
      <c r="BD21" s="53">
        <f t="shared" si="3"/>
        <v>0</v>
      </c>
      <c r="BE21" s="53">
        <f t="shared" si="3"/>
        <v>0</v>
      </c>
      <c r="BF21" s="53">
        <f t="shared" si="3"/>
        <v>0</v>
      </c>
      <c r="BG21" s="53">
        <f t="shared" si="3"/>
        <v>0</v>
      </c>
      <c r="BH21" s="53">
        <f t="shared" si="3"/>
        <v>0</v>
      </c>
      <c r="BI21" s="53">
        <f t="shared" si="3"/>
        <v>0</v>
      </c>
      <c r="BJ21" s="53">
        <f t="shared" si="3"/>
        <v>0</v>
      </c>
      <c r="BK21" s="53">
        <f t="shared" si="3"/>
        <v>0</v>
      </c>
      <c r="BL21" s="53">
        <f t="shared" si="3"/>
        <v>0</v>
      </c>
      <c r="BM21" s="53">
        <f t="shared" si="3"/>
        <v>0</v>
      </c>
      <c r="BN21" s="53">
        <f t="shared" si="3"/>
        <v>0</v>
      </c>
      <c r="BO21" s="53">
        <f t="shared" si="3"/>
        <v>0</v>
      </c>
      <c r="BP21" s="53">
        <f t="shared" si="3"/>
        <v>0</v>
      </c>
      <c r="BQ21" s="53">
        <f t="shared" si="3"/>
        <v>0</v>
      </c>
      <c r="BR21" s="53">
        <f t="shared" si="3"/>
        <v>0</v>
      </c>
      <c r="BS21" s="53">
        <f t="shared" si="3"/>
        <v>485.03999999999996</v>
      </c>
      <c r="BT21" s="53">
        <f t="shared" si="3"/>
        <v>0</v>
      </c>
      <c r="BU21" s="53">
        <f t="shared" si="3"/>
        <v>0</v>
      </c>
      <c r="BV21" s="53">
        <f t="shared" si="3"/>
        <v>166.41</v>
      </c>
      <c r="BW21" s="53">
        <f t="shared" si="3"/>
        <v>0</v>
      </c>
      <c r="BX21" s="53">
        <f t="shared" si="3"/>
        <v>103.2</v>
      </c>
      <c r="BY21" s="52">
        <f t="shared" si="3"/>
        <v>184.21199999999999</v>
      </c>
      <c r="BZ21" s="52">
        <f t="shared" si="3"/>
        <v>344</v>
      </c>
    </row>
    <row r="22" spans="1:78" ht="15.75" customHeight="1" x14ac:dyDescent="0.25">
      <c r="A22" s="160" t="s">
        <v>90</v>
      </c>
      <c r="B22" s="137"/>
      <c r="C22" s="59">
        <f>C21/C18</f>
        <v>61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88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000"/>
  <sheetViews>
    <sheetView workbookViewId="0"/>
  </sheetViews>
  <sheetFormatPr defaultColWidth="12.625" defaultRowHeight="15" customHeight="1" x14ac:dyDescent="0.2"/>
  <cols>
    <col min="1" max="1" width="3.25" customWidth="1"/>
    <col min="2" max="2" width="43.25" customWidth="1"/>
    <col min="3" max="3" width="7.25" customWidth="1"/>
    <col min="4" max="5" width="3.375" customWidth="1"/>
    <col min="6" max="6" width="4" customWidth="1"/>
    <col min="7" max="7" width="3.375" customWidth="1"/>
    <col min="8" max="9" width="4" customWidth="1"/>
    <col min="10" max="10" width="3.375" customWidth="1"/>
    <col min="11" max="11" width="4" customWidth="1"/>
    <col min="12" max="14" width="3.375" customWidth="1"/>
    <col min="15" max="16" width="4" customWidth="1"/>
    <col min="17" max="17" width="3.375" customWidth="1"/>
    <col min="18" max="18" width="4" customWidth="1"/>
    <col min="19" max="19" width="3.375" customWidth="1"/>
    <col min="20" max="23" width="4" customWidth="1"/>
    <col min="24" max="24" width="3.375" customWidth="1"/>
    <col min="25" max="25" width="4" customWidth="1"/>
    <col min="26" max="28" width="3.375" customWidth="1"/>
    <col min="29" max="31" width="4" customWidth="1"/>
    <col min="32" max="41" width="3.375" customWidth="1"/>
    <col min="42" max="42" width="4" customWidth="1"/>
    <col min="43" max="43" width="3.375" customWidth="1"/>
    <col min="44" max="44" width="4" customWidth="1"/>
    <col min="45" max="45" width="3.375" customWidth="1"/>
    <col min="46" max="46" width="4" customWidth="1"/>
    <col min="47" max="48" width="3.375" customWidth="1"/>
    <col min="49" max="58" width="4" customWidth="1"/>
    <col min="59" max="67" width="3.375" customWidth="1"/>
    <col min="68" max="69" width="4" customWidth="1"/>
    <col min="70" max="70" width="3.375" customWidth="1"/>
    <col min="71" max="72" width="4" customWidth="1"/>
    <col min="73" max="78" width="3.375" customWidth="1"/>
    <col min="79" max="80" width="7.625" customWidth="1"/>
  </cols>
  <sheetData>
    <row r="1" spans="1:80" ht="18.75" x14ac:dyDescent="0.3">
      <c r="A1" s="152" t="s">
        <v>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80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80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80" ht="25.5" customHeight="1" x14ac:dyDescent="0.25">
      <c r="B4" s="45">
        <v>25</v>
      </c>
      <c r="C4" s="154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80" ht="24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6"/>
      <c r="L5" s="154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80" ht="33.75" customHeight="1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80" ht="138.75" customHeight="1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  <c r="CB7" s="19"/>
    </row>
    <row r="8" spans="1:80" x14ac:dyDescent="0.25">
      <c r="A8" s="158"/>
      <c r="B8" s="137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</row>
    <row r="9" spans="1:80" x14ac:dyDescent="0.25">
      <c r="A9" s="158"/>
      <c r="B9" s="137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</row>
    <row r="10" spans="1:80" x14ac:dyDescent="0.25">
      <c r="A10" s="65"/>
      <c r="B10" s="60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66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</row>
    <row r="11" spans="1:80" x14ac:dyDescent="0.25">
      <c r="A11" s="158"/>
      <c r="B11" s="13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</row>
    <row r="12" spans="1:80" x14ac:dyDescent="0.25">
      <c r="A12" s="158"/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</row>
    <row r="13" spans="1:80" x14ac:dyDescent="0.25">
      <c r="A13" s="158"/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</row>
    <row r="14" spans="1:80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80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80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0</v>
      </c>
      <c r="M16" s="49">
        <f t="shared" si="0"/>
        <v>0</v>
      </c>
      <c r="N16" s="49">
        <f t="shared" si="0"/>
        <v>0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0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0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0</v>
      </c>
      <c r="BK16" s="49">
        <f t="shared" si="0"/>
        <v>0</v>
      </c>
      <c r="BL16" s="49">
        <f t="shared" si="0"/>
        <v>0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0</v>
      </c>
      <c r="D17" s="50">
        <f t="shared" ref="D17:BZ17" si="1">C17</f>
        <v>0</v>
      </c>
      <c r="E17" s="50">
        <f t="shared" si="1"/>
        <v>0</v>
      </c>
      <c r="F17" s="50">
        <f t="shared" si="1"/>
        <v>0</v>
      </c>
      <c r="G17" s="50">
        <f t="shared" si="1"/>
        <v>0</v>
      </c>
      <c r="H17" s="50">
        <f t="shared" si="1"/>
        <v>0</v>
      </c>
      <c r="I17" s="50">
        <f t="shared" si="1"/>
        <v>0</v>
      </c>
      <c r="J17" s="50">
        <f t="shared" si="1"/>
        <v>0</v>
      </c>
      <c r="K17" s="50">
        <f t="shared" si="1"/>
        <v>0</v>
      </c>
      <c r="L17" s="50">
        <f t="shared" si="1"/>
        <v>0</v>
      </c>
      <c r="M17" s="50">
        <f t="shared" si="1"/>
        <v>0</v>
      </c>
      <c r="N17" s="50">
        <f t="shared" si="1"/>
        <v>0</v>
      </c>
      <c r="O17" s="50">
        <f t="shared" si="1"/>
        <v>0</v>
      </c>
      <c r="P17" s="50">
        <f t="shared" si="1"/>
        <v>0</v>
      </c>
      <c r="Q17" s="50">
        <f t="shared" si="1"/>
        <v>0</v>
      </c>
      <c r="R17" s="50">
        <f t="shared" si="1"/>
        <v>0</v>
      </c>
      <c r="S17" s="50">
        <f t="shared" si="1"/>
        <v>0</v>
      </c>
      <c r="T17" s="50">
        <f t="shared" si="1"/>
        <v>0</v>
      </c>
      <c r="U17" s="50">
        <f t="shared" si="1"/>
        <v>0</v>
      </c>
      <c r="V17" s="50">
        <f t="shared" si="1"/>
        <v>0</v>
      </c>
      <c r="W17" s="50">
        <f t="shared" si="1"/>
        <v>0</v>
      </c>
      <c r="X17" s="50">
        <f t="shared" si="1"/>
        <v>0</v>
      </c>
      <c r="Y17" s="50">
        <f t="shared" si="1"/>
        <v>0</v>
      </c>
      <c r="Z17" s="50">
        <f t="shared" si="1"/>
        <v>0</v>
      </c>
      <c r="AA17" s="50">
        <f t="shared" si="1"/>
        <v>0</v>
      </c>
      <c r="AB17" s="50">
        <f t="shared" si="1"/>
        <v>0</v>
      </c>
      <c r="AC17" s="50">
        <f t="shared" si="1"/>
        <v>0</v>
      </c>
      <c r="AD17" s="50">
        <f t="shared" si="1"/>
        <v>0</v>
      </c>
      <c r="AE17" s="50">
        <f t="shared" si="1"/>
        <v>0</v>
      </c>
      <c r="AF17" s="50">
        <f t="shared" si="1"/>
        <v>0</v>
      </c>
      <c r="AG17" s="50">
        <f t="shared" si="1"/>
        <v>0</v>
      </c>
      <c r="AH17" s="50">
        <f t="shared" si="1"/>
        <v>0</v>
      </c>
      <c r="AI17" s="50">
        <f t="shared" si="1"/>
        <v>0</v>
      </c>
      <c r="AJ17" s="50">
        <f t="shared" si="1"/>
        <v>0</v>
      </c>
      <c r="AK17" s="50">
        <f t="shared" si="1"/>
        <v>0</v>
      </c>
      <c r="AL17" s="50">
        <f t="shared" si="1"/>
        <v>0</v>
      </c>
      <c r="AM17" s="50">
        <f t="shared" si="1"/>
        <v>0</v>
      </c>
      <c r="AN17" s="50">
        <f t="shared" si="1"/>
        <v>0</v>
      </c>
      <c r="AO17" s="50">
        <f t="shared" si="1"/>
        <v>0</v>
      </c>
      <c r="AP17" s="50">
        <f t="shared" si="1"/>
        <v>0</v>
      </c>
      <c r="AQ17" s="50">
        <f t="shared" si="1"/>
        <v>0</v>
      </c>
      <c r="AR17" s="50">
        <f t="shared" si="1"/>
        <v>0</v>
      </c>
      <c r="AS17" s="50">
        <f t="shared" si="1"/>
        <v>0</v>
      </c>
      <c r="AT17" s="50">
        <f t="shared" si="1"/>
        <v>0</v>
      </c>
      <c r="AU17" s="50">
        <f t="shared" si="1"/>
        <v>0</v>
      </c>
      <c r="AV17" s="50">
        <f t="shared" si="1"/>
        <v>0</v>
      </c>
      <c r="AW17" s="50">
        <f t="shared" si="1"/>
        <v>0</v>
      </c>
      <c r="AX17" s="50">
        <f t="shared" si="1"/>
        <v>0</v>
      </c>
      <c r="AY17" s="50">
        <f t="shared" si="1"/>
        <v>0</v>
      </c>
      <c r="AZ17" s="50">
        <f t="shared" si="1"/>
        <v>0</v>
      </c>
      <c r="BA17" s="50">
        <f t="shared" si="1"/>
        <v>0</v>
      </c>
      <c r="BB17" s="50">
        <f t="shared" si="1"/>
        <v>0</v>
      </c>
      <c r="BC17" s="50">
        <f t="shared" si="1"/>
        <v>0</v>
      </c>
      <c r="BD17" s="50">
        <f t="shared" si="1"/>
        <v>0</v>
      </c>
      <c r="BE17" s="50">
        <f t="shared" si="1"/>
        <v>0</v>
      </c>
      <c r="BF17" s="50">
        <f t="shared" si="1"/>
        <v>0</v>
      </c>
      <c r="BG17" s="50">
        <f t="shared" si="1"/>
        <v>0</v>
      </c>
      <c r="BH17" s="50">
        <f t="shared" si="1"/>
        <v>0</v>
      </c>
      <c r="BI17" s="50">
        <f t="shared" si="1"/>
        <v>0</v>
      </c>
      <c r="BJ17" s="50">
        <f t="shared" si="1"/>
        <v>0</v>
      </c>
      <c r="BK17" s="50">
        <f t="shared" si="1"/>
        <v>0</v>
      </c>
      <c r="BL17" s="50">
        <f t="shared" si="1"/>
        <v>0</v>
      </c>
      <c r="BM17" s="50">
        <f t="shared" si="1"/>
        <v>0</v>
      </c>
      <c r="BN17" s="50">
        <f t="shared" si="1"/>
        <v>0</v>
      </c>
      <c r="BO17" s="50">
        <f t="shared" si="1"/>
        <v>0</v>
      </c>
      <c r="BP17" s="50">
        <f t="shared" si="1"/>
        <v>0</v>
      </c>
      <c r="BQ17" s="50">
        <f t="shared" si="1"/>
        <v>0</v>
      </c>
      <c r="BR17" s="50">
        <f t="shared" si="1"/>
        <v>0</v>
      </c>
      <c r="BS17" s="50">
        <f t="shared" si="1"/>
        <v>0</v>
      </c>
      <c r="BT17" s="50">
        <f t="shared" si="1"/>
        <v>0</v>
      </c>
      <c r="BU17" s="50">
        <f t="shared" si="1"/>
        <v>0</v>
      </c>
      <c r="BV17" s="50">
        <f t="shared" si="1"/>
        <v>0</v>
      </c>
      <c r="BW17" s="50">
        <f t="shared" si="1"/>
        <v>0</v>
      </c>
      <c r="BX17" s="50">
        <f t="shared" si="1"/>
        <v>0</v>
      </c>
      <c r="BY17" s="50">
        <f t="shared" si="1"/>
        <v>0</v>
      </c>
      <c r="BZ17" s="50">
        <f t="shared" si="1"/>
        <v>0</v>
      </c>
    </row>
    <row r="18" spans="1:78" x14ac:dyDescent="0.25">
      <c r="A18" s="160" t="s">
        <v>87</v>
      </c>
      <c r="B18" s="137"/>
      <c r="C18" s="51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x14ac:dyDescent="0.25">
      <c r="A19" s="160" t="s">
        <v>88</v>
      </c>
      <c r="B19" s="137"/>
      <c r="C19" s="51"/>
      <c r="D19" s="52">
        <f t="shared" ref="D19:P19" si="2">D16*D17/1000</f>
        <v>0</v>
      </c>
      <c r="E19" s="52">
        <f t="shared" si="2"/>
        <v>0</v>
      </c>
      <c r="F19" s="52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3">
        <f t="shared" si="2"/>
        <v>0</v>
      </c>
      <c r="K19" s="53">
        <f t="shared" si="2"/>
        <v>0</v>
      </c>
      <c r="L19" s="53">
        <f t="shared" si="2"/>
        <v>0</v>
      </c>
      <c r="M19" s="53">
        <f t="shared" si="2"/>
        <v>0</v>
      </c>
      <c r="N19" s="53">
        <f t="shared" si="2"/>
        <v>0</v>
      </c>
      <c r="O19" s="53">
        <f t="shared" si="2"/>
        <v>0</v>
      </c>
      <c r="P19" s="53">
        <f t="shared" si="2"/>
        <v>0</v>
      </c>
      <c r="Q19" s="53">
        <f>Q8</f>
        <v>0</v>
      </c>
      <c r="R19" s="53">
        <f t="shared" ref="R19:BZ19" si="3">R16*R17/1000</f>
        <v>0</v>
      </c>
      <c r="S19" s="53">
        <f t="shared" si="3"/>
        <v>0</v>
      </c>
      <c r="T19" s="53">
        <f t="shared" si="3"/>
        <v>0</v>
      </c>
      <c r="U19" s="53">
        <f t="shared" si="3"/>
        <v>0</v>
      </c>
      <c r="V19" s="53">
        <f t="shared" si="3"/>
        <v>0</v>
      </c>
      <c r="W19" s="53">
        <f t="shared" si="3"/>
        <v>0</v>
      </c>
      <c r="X19" s="53">
        <f t="shared" si="3"/>
        <v>0</v>
      </c>
      <c r="Y19" s="53">
        <f t="shared" si="3"/>
        <v>0</v>
      </c>
      <c r="Z19" s="53">
        <f t="shared" si="3"/>
        <v>0</v>
      </c>
      <c r="AA19" s="53">
        <f t="shared" si="3"/>
        <v>0</v>
      </c>
      <c r="AB19" s="53">
        <f t="shared" si="3"/>
        <v>0</v>
      </c>
      <c r="AC19" s="53">
        <f t="shared" si="3"/>
        <v>0</v>
      </c>
      <c r="AD19" s="53">
        <f t="shared" si="3"/>
        <v>0</v>
      </c>
      <c r="AE19" s="53">
        <f t="shared" si="3"/>
        <v>0</v>
      </c>
      <c r="AF19" s="53">
        <f t="shared" si="3"/>
        <v>0</v>
      </c>
      <c r="AG19" s="53">
        <f t="shared" si="3"/>
        <v>0</v>
      </c>
      <c r="AH19" s="53">
        <f t="shared" si="3"/>
        <v>0</v>
      </c>
      <c r="AI19" s="53">
        <f t="shared" si="3"/>
        <v>0</v>
      </c>
      <c r="AJ19" s="53">
        <f t="shared" si="3"/>
        <v>0</v>
      </c>
      <c r="AK19" s="53">
        <f t="shared" si="3"/>
        <v>0</v>
      </c>
      <c r="AL19" s="53">
        <f t="shared" si="3"/>
        <v>0</v>
      </c>
      <c r="AM19" s="53">
        <f t="shared" si="3"/>
        <v>0</v>
      </c>
      <c r="AN19" s="53">
        <f t="shared" si="3"/>
        <v>0</v>
      </c>
      <c r="AO19" s="53">
        <f t="shared" si="3"/>
        <v>0</v>
      </c>
      <c r="AP19" s="53">
        <f t="shared" si="3"/>
        <v>0</v>
      </c>
      <c r="AQ19" s="53">
        <f t="shared" si="3"/>
        <v>0</v>
      </c>
      <c r="AR19" s="53">
        <f t="shared" si="3"/>
        <v>0</v>
      </c>
      <c r="AS19" s="53">
        <f t="shared" si="3"/>
        <v>0</v>
      </c>
      <c r="AT19" s="53">
        <f t="shared" si="3"/>
        <v>0</v>
      </c>
      <c r="AU19" s="53">
        <f t="shared" si="3"/>
        <v>0</v>
      </c>
      <c r="AV19" s="53">
        <f t="shared" si="3"/>
        <v>0</v>
      </c>
      <c r="AW19" s="53">
        <f t="shared" si="3"/>
        <v>0</v>
      </c>
      <c r="AX19" s="53">
        <f t="shared" si="3"/>
        <v>0</v>
      </c>
      <c r="AY19" s="53">
        <f t="shared" si="3"/>
        <v>0</v>
      </c>
      <c r="AZ19" s="53">
        <f t="shared" si="3"/>
        <v>0</v>
      </c>
      <c r="BA19" s="53">
        <f t="shared" si="3"/>
        <v>0</v>
      </c>
      <c r="BB19" s="53">
        <f t="shared" si="3"/>
        <v>0</v>
      </c>
      <c r="BC19" s="53">
        <f t="shared" si="3"/>
        <v>0</v>
      </c>
      <c r="BD19" s="53">
        <f t="shared" si="3"/>
        <v>0</v>
      </c>
      <c r="BE19" s="53">
        <f t="shared" si="3"/>
        <v>0</v>
      </c>
      <c r="BF19" s="53">
        <f t="shared" si="3"/>
        <v>0</v>
      </c>
      <c r="BG19" s="53">
        <f t="shared" si="3"/>
        <v>0</v>
      </c>
      <c r="BH19" s="53">
        <f t="shared" si="3"/>
        <v>0</v>
      </c>
      <c r="BI19" s="53">
        <f t="shared" si="3"/>
        <v>0</v>
      </c>
      <c r="BJ19" s="53">
        <f t="shared" si="3"/>
        <v>0</v>
      </c>
      <c r="BK19" s="53">
        <f t="shared" si="3"/>
        <v>0</v>
      </c>
      <c r="BL19" s="53">
        <f t="shared" si="3"/>
        <v>0</v>
      </c>
      <c r="BM19" s="53">
        <f t="shared" si="3"/>
        <v>0</v>
      </c>
      <c r="BN19" s="53">
        <f t="shared" si="3"/>
        <v>0</v>
      </c>
      <c r="BO19" s="53">
        <f t="shared" si="3"/>
        <v>0</v>
      </c>
      <c r="BP19" s="53">
        <f t="shared" si="3"/>
        <v>0</v>
      </c>
      <c r="BQ19" s="53">
        <f t="shared" si="3"/>
        <v>0</v>
      </c>
      <c r="BR19" s="53">
        <f t="shared" si="3"/>
        <v>0</v>
      </c>
      <c r="BS19" s="53">
        <f t="shared" si="3"/>
        <v>0</v>
      </c>
      <c r="BT19" s="53">
        <f t="shared" si="3"/>
        <v>0</v>
      </c>
      <c r="BU19" s="53">
        <f t="shared" si="3"/>
        <v>0</v>
      </c>
      <c r="BV19" s="53">
        <f t="shared" si="3"/>
        <v>0</v>
      </c>
      <c r="BW19" s="53">
        <f t="shared" si="3"/>
        <v>0</v>
      </c>
      <c r="BX19" s="53">
        <f t="shared" si="3"/>
        <v>0</v>
      </c>
      <c r="BY19" s="52">
        <f t="shared" si="3"/>
        <v>0</v>
      </c>
      <c r="BZ19" s="52">
        <f t="shared" si="3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0</v>
      </c>
      <c r="D21" s="57">
        <f t="shared" ref="D21:BZ21" si="4">D19*D20</f>
        <v>0</v>
      </c>
      <c r="E21" s="57">
        <f t="shared" si="4"/>
        <v>0</v>
      </c>
      <c r="F21" s="57">
        <f t="shared" si="4"/>
        <v>0</v>
      </c>
      <c r="G21" s="58">
        <f t="shared" si="4"/>
        <v>0</v>
      </c>
      <c r="H21" s="58">
        <f t="shared" si="4"/>
        <v>0</v>
      </c>
      <c r="I21" s="58">
        <f t="shared" si="4"/>
        <v>0</v>
      </c>
      <c r="J21" s="58">
        <f t="shared" si="4"/>
        <v>0</v>
      </c>
      <c r="K21" s="58">
        <f t="shared" si="4"/>
        <v>0</v>
      </c>
      <c r="L21" s="58">
        <f t="shared" si="4"/>
        <v>0</v>
      </c>
      <c r="M21" s="58">
        <f t="shared" si="4"/>
        <v>0</v>
      </c>
      <c r="N21" s="58">
        <f t="shared" si="4"/>
        <v>0</v>
      </c>
      <c r="O21" s="58">
        <f t="shared" si="4"/>
        <v>0</v>
      </c>
      <c r="P21" s="58">
        <f t="shared" si="4"/>
        <v>0</v>
      </c>
      <c r="Q21" s="58">
        <f t="shared" si="4"/>
        <v>0</v>
      </c>
      <c r="R21" s="58">
        <f t="shared" si="4"/>
        <v>0</v>
      </c>
      <c r="S21" s="58">
        <f t="shared" si="4"/>
        <v>0</v>
      </c>
      <c r="T21" s="58">
        <f t="shared" si="4"/>
        <v>0</v>
      </c>
      <c r="U21" s="58">
        <f t="shared" si="4"/>
        <v>0</v>
      </c>
      <c r="V21" s="58">
        <f t="shared" si="4"/>
        <v>0</v>
      </c>
      <c r="W21" s="58">
        <f t="shared" si="4"/>
        <v>0</v>
      </c>
      <c r="X21" s="58">
        <f t="shared" si="4"/>
        <v>0</v>
      </c>
      <c r="Y21" s="58">
        <f t="shared" si="4"/>
        <v>0</v>
      </c>
      <c r="Z21" s="58">
        <f t="shared" si="4"/>
        <v>0</v>
      </c>
      <c r="AA21" s="58">
        <f t="shared" si="4"/>
        <v>0</v>
      </c>
      <c r="AB21" s="58">
        <f t="shared" si="4"/>
        <v>0</v>
      </c>
      <c r="AC21" s="58">
        <f t="shared" si="4"/>
        <v>0</v>
      </c>
      <c r="AD21" s="58">
        <f t="shared" si="4"/>
        <v>0</v>
      </c>
      <c r="AE21" s="58">
        <f t="shared" si="4"/>
        <v>0</v>
      </c>
      <c r="AF21" s="58">
        <f t="shared" si="4"/>
        <v>0</v>
      </c>
      <c r="AG21" s="58">
        <f t="shared" si="4"/>
        <v>0</v>
      </c>
      <c r="AH21" s="58">
        <f t="shared" si="4"/>
        <v>0</v>
      </c>
      <c r="AI21" s="58">
        <f t="shared" si="4"/>
        <v>0</v>
      </c>
      <c r="AJ21" s="58">
        <f t="shared" si="4"/>
        <v>0</v>
      </c>
      <c r="AK21" s="58">
        <f t="shared" si="4"/>
        <v>0</v>
      </c>
      <c r="AL21" s="58">
        <f t="shared" si="4"/>
        <v>0</v>
      </c>
      <c r="AM21" s="58">
        <f t="shared" si="4"/>
        <v>0</v>
      </c>
      <c r="AN21" s="58">
        <f t="shared" si="4"/>
        <v>0</v>
      </c>
      <c r="AO21" s="58">
        <f t="shared" si="4"/>
        <v>0</v>
      </c>
      <c r="AP21" s="58">
        <f t="shared" si="4"/>
        <v>0</v>
      </c>
      <c r="AQ21" s="58">
        <f t="shared" si="4"/>
        <v>0</v>
      </c>
      <c r="AR21" s="58">
        <f t="shared" si="4"/>
        <v>0</v>
      </c>
      <c r="AS21" s="58">
        <f t="shared" si="4"/>
        <v>0</v>
      </c>
      <c r="AT21" s="58">
        <f t="shared" si="4"/>
        <v>0</v>
      </c>
      <c r="AU21" s="58">
        <f t="shared" si="4"/>
        <v>0</v>
      </c>
      <c r="AV21" s="58">
        <f t="shared" si="4"/>
        <v>0</v>
      </c>
      <c r="AW21" s="58">
        <f t="shared" si="4"/>
        <v>0</v>
      </c>
      <c r="AX21" s="58">
        <f t="shared" si="4"/>
        <v>0</v>
      </c>
      <c r="AY21" s="58">
        <f t="shared" si="4"/>
        <v>0</v>
      </c>
      <c r="AZ21" s="58">
        <f t="shared" si="4"/>
        <v>0</v>
      </c>
      <c r="BA21" s="58">
        <f t="shared" si="4"/>
        <v>0</v>
      </c>
      <c r="BB21" s="58">
        <f t="shared" si="4"/>
        <v>0</v>
      </c>
      <c r="BC21" s="58">
        <f t="shared" si="4"/>
        <v>0</v>
      </c>
      <c r="BD21" s="58">
        <f t="shared" si="4"/>
        <v>0</v>
      </c>
      <c r="BE21" s="58">
        <f t="shared" si="4"/>
        <v>0</v>
      </c>
      <c r="BF21" s="58">
        <f t="shared" si="4"/>
        <v>0</v>
      </c>
      <c r="BG21" s="58">
        <f t="shared" si="4"/>
        <v>0</v>
      </c>
      <c r="BH21" s="58">
        <f t="shared" si="4"/>
        <v>0</v>
      </c>
      <c r="BI21" s="58">
        <f t="shared" si="4"/>
        <v>0</v>
      </c>
      <c r="BJ21" s="58">
        <f t="shared" si="4"/>
        <v>0</v>
      </c>
      <c r="BK21" s="58">
        <f t="shared" si="4"/>
        <v>0</v>
      </c>
      <c r="BL21" s="58">
        <f t="shared" si="4"/>
        <v>0</v>
      </c>
      <c r="BM21" s="58">
        <f t="shared" si="4"/>
        <v>0</v>
      </c>
      <c r="BN21" s="58">
        <f t="shared" si="4"/>
        <v>0</v>
      </c>
      <c r="BO21" s="58">
        <f t="shared" si="4"/>
        <v>0</v>
      </c>
      <c r="BP21" s="58">
        <f t="shared" si="4"/>
        <v>0</v>
      </c>
      <c r="BQ21" s="58">
        <f t="shared" si="4"/>
        <v>0</v>
      </c>
      <c r="BR21" s="58">
        <f t="shared" si="4"/>
        <v>0</v>
      </c>
      <c r="BS21" s="58">
        <f t="shared" si="4"/>
        <v>0</v>
      </c>
      <c r="BT21" s="58">
        <f t="shared" si="4"/>
        <v>0</v>
      </c>
      <c r="BU21" s="58">
        <f t="shared" si="4"/>
        <v>0</v>
      </c>
      <c r="BV21" s="58">
        <f t="shared" si="4"/>
        <v>0</v>
      </c>
      <c r="BW21" s="58">
        <f t="shared" si="4"/>
        <v>0</v>
      </c>
      <c r="BX21" s="58">
        <f t="shared" si="4"/>
        <v>0</v>
      </c>
      <c r="BY21" s="57">
        <f t="shared" si="4"/>
        <v>0</v>
      </c>
      <c r="BZ21" s="57">
        <f t="shared" si="4"/>
        <v>0</v>
      </c>
    </row>
    <row r="22" spans="1:78" ht="15.75" customHeight="1" x14ac:dyDescent="0.25">
      <c r="A22" s="160" t="s">
        <v>90</v>
      </c>
      <c r="B22" s="137"/>
      <c r="C22" s="59" t="e">
        <f>C21/C18</f>
        <v>#DIV/0!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1">
    <mergeCell ref="A19:B19"/>
    <mergeCell ref="A20:B20"/>
    <mergeCell ref="A21:B21"/>
    <mergeCell ref="A22:B22"/>
    <mergeCell ref="A8:B8"/>
    <mergeCell ref="A9:B9"/>
    <mergeCell ref="A11:B11"/>
    <mergeCell ref="A12:B12"/>
    <mergeCell ref="A13:B13"/>
    <mergeCell ref="A14:B14"/>
    <mergeCell ref="A15:B15"/>
    <mergeCell ref="A6:B7"/>
    <mergeCell ref="D6:BX6"/>
    <mergeCell ref="A16:B16"/>
    <mergeCell ref="A17:B17"/>
    <mergeCell ref="A18:B18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G19" sqref="G19"/>
    </sheetView>
  </sheetViews>
  <sheetFormatPr defaultColWidth="12.625" defaultRowHeight="15" customHeight="1" x14ac:dyDescent="0.2"/>
  <cols>
    <col min="1" max="1" width="3.25" customWidth="1"/>
    <col min="2" max="2" width="33.5" customWidth="1"/>
    <col min="3" max="3" width="7.125" customWidth="1"/>
    <col min="4" max="6" width="4.25" hidden="1" customWidth="1"/>
    <col min="7" max="7" width="8.25" customWidth="1"/>
    <col min="8" max="9" width="4.5" hidden="1" customWidth="1"/>
    <col min="10" max="11" width="4.25" hidden="1" customWidth="1"/>
    <col min="12" max="12" width="8.25" customWidth="1"/>
    <col min="13" max="13" width="4.25" hidden="1" customWidth="1"/>
    <col min="14" max="14" width="7.375" customWidth="1"/>
    <col min="15" max="16" width="4.5" hidden="1" customWidth="1"/>
    <col min="17" max="17" width="4.25" hidden="1" customWidth="1"/>
    <col min="18" max="18" width="4.5" hidden="1" customWidth="1"/>
    <col min="19" max="19" width="4.25" hidden="1" customWidth="1"/>
    <col min="20" max="20" width="4.5" hidden="1" customWidth="1"/>
    <col min="21" max="21" width="8.125" customWidth="1"/>
    <col min="22" max="23" width="4.5" hidden="1" customWidth="1"/>
    <col min="24" max="28" width="4.25" hidden="1" customWidth="1"/>
    <col min="29" max="29" width="8.25" customWidth="1"/>
    <col min="30" max="31" width="4.5" hidden="1" customWidth="1"/>
    <col min="32" max="33" width="4.25" hidden="1" customWidth="1"/>
    <col min="34" max="34" width="8.125" customWidth="1"/>
    <col min="35" max="39" width="4.25" hidden="1" customWidth="1"/>
    <col min="40" max="40" width="7.125" customWidth="1"/>
    <col min="41" max="41" width="4.25" hidden="1" customWidth="1"/>
    <col min="42" max="44" width="4.5" hidden="1" customWidth="1"/>
    <col min="45" max="45" width="4.25" hidden="1" customWidth="1"/>
    <col min="46" max="46" width="8.125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8" width="4.5" hidden="1" customWidth="1"/>
    <col min="59" max="59" width="4.25" hidden="1" customWidth="1"/>
    <col min="60" max="60" width="9" customWidth="1"/>
    <col min="61" max="61" width="4.25" hidden="1" customWidth="1"/>
    <col min="62" max="62" width="8.125" customWidth="1"/>
    <col min="63" max="63" width="7.125" customWidth="1"/>
    <col min="64" max="64" width="8.125" customWidth="1"/>
    <col min="65" max="67" width="4.25" hidden="1" customWidth="1"/>
    <col min="68" max="73" width="4.5" hidden="1" customWidth="1"/>
    <col min="74" max="74" width="8.125" customWidth="1"/>
    <col min="75" max="75" width="4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30</v>
      </c>
      <c r="C4" s="161">
        <v>44136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168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ht="33" customHeight="1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44.75" customHeight="1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58" t="s">
        <v>135</v>
      </c>
      <c r="B8" s="137"/>
      <c r="C8" s="49"/>
      <c r="D8" s="49"/>
      <c r="E8" s="49"/>
      <c r="F8" s="49"/>
      <c r="G8" s="49"/>
      <c r="H8" s="49"/>
      <c r="I8" s="49"/>
      <c r="J8" s="49"/>
      <c r="K8" s="49"/>
      <c r="L8" s="49">
        <v>2</v>
      </c>
      <c r="M8" s="49"/>
      <c r="N8" s="49">
        <v>3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>
        <v>4.7</v>
      </c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>
        <v>5</v>
      </c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>
        <v>58</v>
      </c>
      <c r="BB8" s="49"/>
      <c r="BC8" s="49"/>
      <c r="BD8" s="49"/>
      <c r="BE8" s="49"/>
      <c r="BF8" s="49"/>
      <c r="BG8" s="49"/>
      <c r="BH8" s="49"/>
      <c r="BI8" s="49"/>
      <c r="BJ8" s="49">
        <v>80</v>
      </c>
      <c r="BK8" s="49">
        <v>10</v>
      </c>
      <c r="BL8" s="49">
        <v>10</v>
      </c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19"/>
    </row>
    <row r="9" spans="1:79" x14ac:dyDescent="0.25">
      <c r="A9" s="158" t="s">
        <v>136</v>
      </c>
      <c r="B9" s="137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>
        <v>2.15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>
        <v>45</v>
      </c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>
        <v>5</v>
      </c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>
        <v>1</v>
      </c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19"/>
    </row>
    <row r="10" spans="1:79" x14ac:dyDescent="0.25">
      <c r="A10" s="158" t="s">
        <v>137</v>
      </c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>
        <v>1</v>
      </c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>
        <v>7</v>
      </c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>
        <v>95</v>
      </c>
      <c r="BM10" s="49"/>
      <c r="BN10" s="49"/>
      <c r="BO10" s="49"/>
      <c r="BP10" s="49"/>
      <c r="BQ10" s="49"/>
      <c r="BR10" s="49"/>
      <c r="BS10" s="49"/>
      <c r="BT10" s="49"/>
      <c r="BU10" s="49"/>
      <c r="BV10" s="49">
        <v>26</v>
      </c>
      <c r="BW10" s="49"/>
      <c r="BX10" s="49"/>
      <c r="BY10" s="49"/>
      <c r="BZ10" s="49"/>
      <c r="CA10" s="19"/>
    </row>
    <row r="11" spans="1:79" x14ac:dyDescent="0.25">
      <c r="A11" s="158" t="s">
        <v>71</v>
      </c>
      <c r="B11" s="13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>
        <v>60</v>
      </c>
      <c r="BY11" s="49"/>
      <c r="BZ11" s="49"/>
      <c r="CA11" s="19"/>
    </row>
    <row r="12" spans="1:79" x14ac:dyDescent="0.25">
      <c r="A12" s="158" t="s">
        <v>138</v>
      </c>
      <c r="B12" s="137"/>
      <c r="C12" s="49"/>
      <c r="D12" s="49"/>
      <c r="E12" s="49"/>
      <c r="F12" s="49"/>
      <c r="G12" s="49">
        <v>1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19"/>
    </row>
    <row r="13" spans="1:79" x14ac:dyDescent="0.25">
      <c r="A13" s="158" t="s">
        <v>128</v>
      </c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>
        <v>45</v>
      </c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1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1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2</v>
      </c>
      <c r="M16" s="49">
        <f t="shared" si="0"/>
        <v>0</v>
      </c>
      <c r="N16" s="49">
        <f t="shared" si="0"/>
        <v>6.15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45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4.7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45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5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7</v>
      </c>
      <c r="AY16" s="49">
        <f t="shared" si="0"/>
        <v>0</v>
      </c>
      <c r="AZ16" s="49">
        <f t="shared" si="0"/>
        <v>0</v>
      </c>
      <c r="BA16" s="49">
        <f t="shared" si="0"/>
        <v>58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1</v>
      </c>
      <c r="BI16" s="49">
        <f t="shared" si="0"/>
        <v>0</v>
      </c>
      <c r="BJ16" s="49">
        <f t="shared" si="0"/>
        <v>80</v>
      </c>
      <c r="BK16" s="49">
        <f t="shared" si="0"/>
        <v>10</v>
      </c>
      <c r="BL16" s="49">
        <f t="shared" si="0"/>
        <v>105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26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58</v>
      </c>
      <c r="D17" s="50">
        <f t="shared" ref="D17:BZ17" si="1">C17</f>
        <v>58</v>
      </c>
      <c r="E17" s="50">
        <f t="shared" si="1"/>
        <v>58</v>
      </c>
      <c r="F17" s="50">
        <f t="shared" si="1"/>
        <v>58</v>
      </c>
      <c r="G17" s="50">
        <f t="shared" si="1"/>
        <v>58</v>
      </c>
      <c r="H17" s="50">
        <f t="shared" si="1"/>
        <v>58</v>
      </c>
      <c r="I17" s="50">
        <f t="shared" si="1"/>
        <v>58</v>
      </c>
      <c r="J17" s="50">
        <f t="shared" si="1"/>
        <v>58</v>
      </c>
      <c r="K17" s="50">
        <f t="shared" si="1"/>
        <v>58</v>
      </c>
      <c r="L17" s="50">
        <f t="shared" si="1"/>
        <v>58</v>
      </c>
      <c r="M17" s="50">
        <f t="shared" si="1"/>
        <v>58</v>
      </c>
      <c r="N17" s="50">
        <f t="shared" si="1"/>
        <v>58</v>
      </c>
      <c r="O17" s="50">
        <f t="shared" si="1"/>
        <v>58</v>
      </c>
      <c r="P17" s="50">
        <f t="shared" si="1"/>
        <v>58</v>
      </c>
      <c r="Q17" s="50">
        <f t="shared" si="1"/>
        <v>58</v>
      </c>
      <c r="R17" s="50">
        <f t="shared" si="1"/>
        <v>58</v>
      </c>
      <c r="S17" s="50">
        <f t="shared" si="1"/>
        <v>58</v>
      </c>
      <c r="T17" s="50">
        <f t="shared" si="1"/>
        <v>58</v>
      </c>
      <c r="U17" s="50">
        <f t="shared" si="1"/>
        <v>58</v>
      </c>
      <c r="V17" s="50">
        <f t="shared" si="1"/>
        <v>58</v>
      </c>
      <c r="W17" s="50">
        <f t="shared" si="1"/>
        <v>58</v>
      </c>
      <c r="X17" s="50">
        <f t="shared" si="1"/>
        <v>58</v>
      </c>
      <c r="Y17" s="50">
        <f t="shared" si="1"/>
        <v>58</v>
      </c>
      <c r="Z17" s="50">
        <f t="shared" si="1"/>
        <v>58</v>
      </c>
      <c r="AA17" s="50">
        <f t="shared" si="1"/>
        <v>58</v>
      </c>
      <c r="AB17" s="50">
        <f t="shared" si="1"/>
        <v>58</v>
      </c>
      <c r="AC17" s="50">
        <f t="shared" si="1"/>
        <v>58</v>
      </c>
      <c r="AD17" s="50">
        <f t="shared" si="1"/>
        <v>58</v>
      </c>
      <c r="AE17" s="50">
        <f t="shared" si="1"/>
        <v>58</v>
      </c>
      <c r="AF17" s="50">
        <f t="shared" si="1"/>
        <v>58</v>
      </c>
      <c r="AG17" s="50">
        <f t="shared" si="1"/>
        <v>58</v>
      </c>
      <c r="AH17" s="50">
        <f t="shared" si="1"/>
        <v>58</v>
      </c>
      <c r="AI17" s="50">
        <f t="shared" si="1"/>
        <v>58</v>
      </c>
      <c r="AJ17" s="50">
        <f t="shared" si="1"/>
        <v>58</v>
      </c>
      <c r="AK17" s="50">
        <f t="shared" si="1"/>
        <v>58</v>
      </c>
      <c r="AL17" s="50">
        <f t="shared" si="1"/>
        <v>58</v>
      </c>
      <c r="AM17" s="50">
        <f t="shared" si="1"/>
        <v>58</v>
      </c>
      <c r="AN17" s="50">
        <f t="shared" si="1"/>
        <v>58</v>
      </c>
      <c r="AO17" s="50">
        <f t="shared" si="1"/>
        <v>58</v>
      </c>
      <c r="AP17" s="50">
        <f t="shared" si="1"/>
        <v>58</v>
      </c>
      <c r="AQ17" s="50">
        <f t="shared" si="1"/>
        <v>58</v>
      </c>
      <c r="AR17" s="50">
        <f t="shared" si="1"/>
        <v>58</v>
      </c>
      <c r="AS17" s="50">
        <f t="shared" si="1"/>
        <v>58</v>
      </c>
      <c r="AT17" s="50">
        <f t="shared" si="1"/>
        <v>58</v>
      </c>
      <c r="AU17" s="50">
        <f t="shared" si="1"/>
        <v>58</v>
      </c>
      <c r="AV17" s="50">
        <f t="shared" si="1"/>
        <v>58</v>
      </c>
      <c r="AW17" s="50">
        <f t="shared" si="1"/>
        <v>58</v>
      </c>
      <c r="AX17" s="50">
        <f t="shared" si="1"/>
        <v>58</v>
      </c>
      <c r="AY17" s="50">
        <f t="shared" si="1"/>
        <v>58</v>
      </c>
      <c r="AZ17" s="50">
        <f t="shared" si="1"/>
        <v>58</v>
      </c>
      <c r="BA17" s="50">
        <f t="shared" si="1"/>
        <v>58</v>
      </c>
      <c r="BB17" s="50">
        <f t="shared" si="1"/>
        <v>58</v>
      </c>
      <c r="BC17" s="50">
        <f t="shared" si="1"/>
        <v>58</v>
      </c>
      <c r="BD17" s="50">
        <f t="shared" si="1"/>
        <v>58</v>
      </c>
      <c r="BE17" s="50">
        <f t="shared" si="1"/>
        <v>58</v>
      </c>
      <c r="BF17" s="50">
        <f t="shared" si="1"/>
        <v>58</v>
      </c>
      <c r="BG17" s="50">
        <f t="shared" si="1"/>
        <v>58</v>
      </c>
      <c r="BH17" s="50">
        <f t="shared" si="1"/>
        <v>58</v>
      </c>
      <c r="BI17" s="50">
        <f t="shared" si="1"/>
        <v>58</v>
      </c>
      <c r="BJ17" s="50">
        <f t="shared" si="1"/>
        <v>58</v>
      </c>
      <c r="BK17" s="50">
        <f t="shared" si="1"/>
        <v>58</v>
      </c>
      <c r="BL17" s="50">
        <f t="shared" si="1"/>
        <v>58</v>
      </c>
      <c r="BM17" s="50">
        <f t="shared" si="1"/>
        <v>58</v>
      </c>
      <c r="BN17" s="50">
        <f t="shared" si="1"/>
        <v>58</v>
      </c>
      <c r="BO17" s="50">
        <f t="shared" si="1"/>
        <v>58</v>
      </c>
      <c r="BP17" s="50">
        <f t="shared" si="1"/>
        <v>58</v>
      </c>
      <c r="BQ17" s="50">
        <f t="shared" si="1"/>
        <v>58</v>
      </c>
      <c r="BR17" s="50">
        <f t="shared" si="1"/>
        <v>58</v>
      </c>
      <c r="BS17" s="50">
        <f t="shared" si="1"/>
        <v>58</v>
      </c>
      <c r="BT17" s="50">
        <f t="shared" si="1"/>
        <v>58</v>
      </c>
      <c r="BU17" s="50">
        <f t="shared" si="1"/>
        <v>58</v>
      </c>
      <c r="BV17" s="50">
        <f t="shared" si="1"/>
        <v>58</v>
      </c>
      <c r="BW17" s="50">
        <f t="shared" si="1"/>
        <v>58</v>
      </c>
      <c r="BX17" s="50">
        <f t="shared" si="1"/>
        <v>58</v>
      </c>
      <c r="BY17" s="50">
        <f t="shared" si="1"/>
        <v>58</v>
      </c>
      <c r="BZ17" s="50">
        <f t="shared" si="1"/>
        <v>58</v>
      </c>
    </row>
    <row r="18" spans="1:78" ht="20.25" thickBot="1" x14ac:dyDescent="0.35">
      <c r="A18" s="160" t="s">
        <v>87</v>
      </c>
      <c r="B18" s="137"/>
      <c r="C18" s="97">
        <v>58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F19" si="2">D16*D17/1000</f>
        <v>0</v>
      </c>
      <c r="E19" s="52">
        <f t="shared" si="2"/>
        <v>0</v>
      </c>
      <c r="F19" s="52">
        <f t="shared" si="2"/>
        <v>0</v>
      </c>
      <c r="G19" s="62">
        <f>G16*G17</f>
        <v>58</v>
      </c>
      <c r="H19" s="62">
        <f t="shared" ref="H19:BG19" si="3">H16*H17/1000</f>
        <v>0</v>
      </c>
      <c r="I19" s="62">
        <f t="shared" si="3"/>
        <v>0</v>
      </c>
      <c r="J19" s="62">
        <f t="shared" si="3"/>
        <v>0</v>
      </c>
      <c r="K19" s="62">
        <f t="shared" si="3"/>
        <v>0</v>
      </c>
      <c r="L19" s="62">
        <f t="shared" si="3"/>
        <v>0.11600000000000001</v>
      </c>
      <c r="M19" s="62">
        <f t="shared" si="3"/>
        <v>0</v>
      </c>
      <c r="N19" s="62">
        <f t="shared" si="3"/>
        <v>0.35670000000000007</v>
      </c>
      <c r="O19" s="62">
        <f t="shared" si="3"/>
        <v>0</v>
      </c>
      <c r="P19" s="62">
        <f t="shared" si="3"/>
        <v>0</v>
      </c>
      <c r="Q19" s="62">
        <f t="shared" si="3"/>
        <v>0</v>
      </c>
      <c r="R19" s="62">
        <f t="shared" si="3"/>
        <v>0</v>
      </c>
      <c r="S19" s="62">
        <f t="shared" si="3"/>
        <v>0</v>
      </c>
      <c r="T19" s="62">
        <f t="shared" si="3"/>
        <v>0</v>
      </c>
      <c r="U19" s="62">
        <f t="shared" si="3"/>
        <v>2.61</v>
      </c>
      <c r="V19" s="62">
        <f t="shared" si="3"/>
        <v>0</v>
      </c>
      <c r="W19" s="62">
        <f t="shared" si="3"/>
        <v>0</v>
      </c>
      <c r="X19" s="62">
        <f t="shared" si="3"/>
        <v>0</v>
      </c>
      <c r="Y19" s="62">
        <f t="shared" si="3"/>
        <v>0</v>
      </c>
      <c r="Z19" s="62">
        <f t="shared" si="3"/>
        <v>0</v>
      </c>
      <c r="AA19" s="62">
        <f t="shared" si="3"/>
        <v>0</v>
      </c>
      <c r="AB19" s="62">
        <f t="shared" si="3"/>
        <v>0</v>
      </c>
      <c r="AC19" s="62">
        <f t="shared" si="3"/>
        <v>0.27260000000000001</v>
      </c>
      <c r="AD19" s="62">
        <f t="shared" si="3"/>
        <v>0</v>
      </c>
      <c r="AE19" s="62">
        <f t="shared" si="3"/>
        <v>0</v>
      </c>
      <c r="AF19" s="62">
        <f t="shared" si="3"/>
        <v>0</v>
      </c>
      <c r="AG19" s="62">
        <f t="shared" si="3"/>
        <v>0</v>
      </c>
      <c r="AH19" s="62">
        <f t="shared" si="3"/>
        <v>2.61</v>
      </c>
      <c r="AI19" s="62">
        <f t="shared" si="3"/>
        <v>0</v>
      </c>
      <c r="AJ19" s="62">
        <f t="shared" si="3"/>
        <v>0</v>
      </c>
      <c r="AK19" s="62">
        <f t="shared" si="3"/>
        <v>0</v>
      </c>
      <c r="AL19" s="62">
        <f t="shared" si="3"/>
        <v>0</v>
      </c>
      <c r="AM19" s="62">
        <f t="shared" si="3"/>
        <v>0</v>
      </c>
      <c r="AN19" s="62">
        <f t="shared" si="3"/>
        <v>0.28999999999999998</v>
      </c>
      <c r="AO19" s="62">
        <f t="shared" si="3"/>
        <v>0</v>
      </c>
      <c r="AP19" s="62">
        <f t="shared" si="3"/>
        <v>0</v>
      </c>
      <c r="AQ19" s="62">
        <f t="shared" si="3"/>
        <v>0</v>
      </c>
      <c r="AR19" s="62">
        <f t="shared" si="3"/>
        <v>0</v>
      </c>
      <c r="AS19" s="62">
        <f t="shared" si="3"/>
        <v>0</v>
      </c>
      <c r="AT19" s="62">
        <f t="shared" si="3"/>
        <v>0.28999999999999998</v>
      </c>
      <c r="AU19" s="62">
        <f t="shared" si="3"/>
        <v>0</v>
      </c>
      <c r="AV19" s="62">
        <f t="shared" si="3"/>
        <v>0</v>
      </c>
      <c r="AW19" s="62">
        <f t="shared" si="3"/>
        <v>0</v>
      </c>
      <c r="AX19" s="62">
        <f t="shared" si="3"/>
        <v>0.40600000000000003</v>
      </c>
      <c r="AY19" s="62">
        <f t="shared" si="3"/>
        <v>0</v>
      </c>
      <c r="AZ19" s="62">
        <f t="shared" si="3"/>
        <v>0</v>
      </c>
      <c r="BA19" s="62">
        <f t="shared" si="3"/>
        <v>3.3639999999999999</v>
      </c>
      <c r="BB19" s="62">
        <f t="shared" si="3"/>
        <v>0</v>
      </c>
      <c r="BC19" s="62">
        <f t="shared" si="3"/>
        <v>0</v>
      </c>
      <c r="BD19" s="62">
        <f t="shared" si="3"/>
        <v>0</v>
      </c>
      <c r="BE19" s="62">
        <f t="shared" si="3"/>
        <v>0</v>
      </c>
      <c r="BF19" s="62">
        <f t="shared" si="3"/>
        <v>0</v>
      </c>
      <c r="BG19" s="62">
        <f t="shared" si="3"/>
        <v>0</v>
      </c>
      <c r="BH19" s="62">
        <f>BH16*BH17</f>
        <v>58</v>
      </c>
      <c r="BI19" s="62">
        <f t="shared" ref="BI19:BZ19" si="4">BI16*BI17/1000</f>
        <v>0</v>
      </c>
      <c r="BJ19" s="62">
        <f t="shared" si="4"/>
        <v>4.6399999999999997</v>
      </c>
      <c r="BK19" s="62">
        <f t="shared" si="4"/>
        <v>0.57999999999999996</v>
      </c>
      <c r="BL19" s="62">
        <f t="shared" si="4"/>
        <v>6.09</v>
      </c>
      <c r="BM19" s="62">
        <f t="shared" si="4"/>
        <v>0</v>
      </c>
      <c r="BN19" s="62">
        <f t="shared" si="4"/>
        <v>0</v>
      </c>
      <c r="BO19" s="62">
        <f t="shared" si="4"/>
        <v>0</v>
      </c>
      <c r="BP19" s="62">
        <f t="shared" si="4"/>
        <v>0</v>
      </c>
      <c r="BQ19" s="62">
        <f t="shared" si="4"/>
        <v>0</v>
      </c>
      <c r="BR19" s="62">
        <f t="shared" si="4"/>
        <v>0</v>
      </c>
      <c r="BS19" s="62">
        <f t="shared" si="4"/>
        <v>0</v>
      </c>
      <c r="BT19" s="62">
        <f t="shared" si="4"/>
        <v>0</v>
      </c>
      <c r="BU19" s="62">
        <f t="shared" si="4"/>
        <v>0</v>
      </c>
      <c r="BV19" s="62">
        <f t="shared" si="4"/>
        <v>1.508</v>
      </c>
      <c r="BW19" s="62">
        <f t="shared" si="4"/>
        <v>0</v>
      </c>
      <c r="BX19" s="62">
        <f t="shared" si="4"/>
        <v>3.48</v>
      </c>
      <c r="BY19" s="52">
        <f t="shared" si="4"/>
        <v>0</v>
      </c>
      <c r="BZ19" s="52">
        <f t="shared" si="4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3538</v>
      </c>
      <c r="D21" s="57">
        <f t="shared" ref="D21:BZ21" si="5">D19*D20</f>
        <v>0</v>
      </c>
      <c r="E21" s="57">
        <f t="shared" si="5"/>
        <v>0</v>
      </c>
      <c r="F21" s="57">
        <f t="shared" si="5"/>
        <v>0</v>
      </c>
      <c r="G21" s="54">
        <f t="shared" si="5"/>
        <v>348</v>
      </c>
      <c r="H21" s="54">
        <f t="shared" si="5"/>
        <v>0</v>
      </c>
      <c r="I21" s="54">
        <f t="shared" si="5"/>
        <v>0</v>
      </c>
      <c r="J21" s="54">
        <f t="shared" si="5"/>
        <v>0</v>
      </c>
      <c r="K21" s="54">
        <f t="shared" si="5"/>
        <v>0</v>
      </c>
      <c r="L21" s="54">
        <f t="shared" si="5"/>
        <v>16.240000000000002</v>
      </c>
      <c r="M21" s="54">
        <f t="shared" si="5"/>
        <v>0</v>
      </c>
      <c r="N21" s="54">
        <f t="shared" si="5"/>
        <v>3.5670000000000006</v>
      </c>
      <c r="O21" s="54">
        <f t="shared" si="5"/>
        <v>0</v>
      </c>
      <c r="P21" s="54">
        <f t="shared" si="5"/>
        <v>0</v>
      </c>
      <c r="Q21" s="54">
        <f t="shared" si="5"/>
        <v>0</v>
      </c>
      <c r="R21" s="54">
        <f t="shared" si="5"/>
        <v>0</v>
      </c>
      <c r="S21" s="54">
        <f t="shared" si="5"/>
        <v>0</v>
      </c>
      <c r="T21" s="54">
        <f t="shared" si="5"/>
        <v>0</v>
      </c>
      <c r="U21" s="54">
        <f t="shared" si="5"/>
        <v>261</v>
      </c>
      <c r="V21" s="54">
        <f t="shared" si="5"/>
        <v>0</v>
      </c>
      <c r="W21" s="54">
        <f t="shared" si="5"/>
        <v>0</v>
      </c>
      <c r="X21" s="54">
        <f t="shared" si="5"/>
        <v>0</v>
      </c>
      <c r="Y21" s="54">
        <f t="shared" si="5"/>
        <v>0</v>
      </c>
      <c r="Z21" s="54">
        <f t="shared" si="5"/>
        <v>0</v>
      </c>
      <c r="AA21" s="54">
        <f t="shared" si="5"/>
        <v>0</v>
      </c>
      <c r="AB21" s="54">
        <f t="shared" si="5"/>
        <v>0</v>
      </c>
      <c r="AC21" s="54">
        <f t="shared" si="5"/>
        <v>44.978999999999999</v>
      </c>
      <c r="AD21" s="54">
        <f t="shared" si="5"/>
        <v>0</v>
      </c>
      <c r="AE21" s="54">
        <f t="shared" si="5"/>
        <v>0</v>
      </c>
      <c r="AF21" s="54">
        <f t="shared" si="5"/>
        <v>0</v>
      </c>
      <c r="AG21" s="54">
        <f t="shared" si="5"/>
        <v>0</v>
      </c>
      <c r="AH21" s="54">
        <f t="shared" si="5"/>
        <v>117.44999999999999</v>
      </c>
      <c r="AI21" s="54">
        <f t="shared" si="5"/>
        <v>0</v>
      </c>
      <c r="AJ21" s="54">
        <f t="shared" si="5"/>
        <v>0</v>
      </c>
      <c r="AK21" s="54">
        <f t="shared" si="5"/>
        <v>0</v>
      </c>
      <c r="AL21" s="54">
        <f t="shared" si="5"/>
        <v>0</v>
      </c>
      <c r="AM21" s="54">
        <f t="shared" si="5"/>
        <v>0</v>
      </c>
      <c r="AN21" s="54">
        <f t="shared" si="5"/>
        <v>17.399999999999999</v>
      </c>
      <c r="AO21" s="54">
        <f t="shared" si="5"/>
        <v>0</v>
      </c>
      <c r="AP21" s="54">
        <f t="shared" si="5"/>
        <v>0</v>
      </c>
      <c r="AQ21" s="54">
        <f t="shared" si="5"/>
        <v>0</v>
      </c>
      <c r="AR21" s="54">
        <f t="shared" si="5"/>
        <v>0</v>
      </c>
      <c r="AS21" s="54">
        <f t="shared" si="5"/>
        <v>0</v>
      </c>
      <c r="AT21" s="54">
        <f t="shared" si="5"/>
        <v>174</v>
      </c>
      <c r="AU21" s="54">
        <f t="shared" si="5"/>
        <v>0</v>
      </c>
      <c r="AV21" s="54">
        <f t="shared" si="5"/>
        <v>0</v>
      </c>
      <c r="AW21" s="54">
        <f t="shared" si="5"/>
        <v>0</v>
      </c>
      <c r="AX21" s="54">
        <f t="shared" si="5"/>
        <v>111.24400000000001</v>
      </c>
      <c r="AY21" s="54">
        <f t="shared" si="5"/>
        <v>0</v>
      </c>
      <c r="AZ21" s="54">
        <f t="shared" si="5"/>
        <v>0</v>
      </c>
      <c r="BA21" s="54">
        <f t="shared" si="5"/>
        <v>605.52</v>
      </c>
      <c r="BB21" s="54">
        <f t="shared" si="5"/>
        <v>0</v>
      </c>
      <c r="BC21" s="54">
        <f t="shared" si="5"/>
        <v>0</v>
      </c>
      <c r="BD21" s="54">
        <f t="shared" si="5"/>
        <v>0</v>
      </c>
      <c r="BE21" s="54">
        <f t="shared" si="5"/>
        <v>0</v>
      </c>
      <c r="BF21" s="54">
        <f t="shared" si="5"/>
        <v>0</v>
      </c>
      <c r="BG21" s="54">
        <f t="shared" si="5"/>
        <v>0</v>
      </c>
      <c r="BH21" s="54">
        <f t="shared" si="5"/>
        <v>1218</v>
      </c>
      <c r="BI21" s="54">
        <f t="shared" si="5"/>
        <v>0</v>
      </c>
      <c r="BJ21" s="54">
        <f t="shared" si="5"/>
        <v>162.39999999999998</v>
      </c>
      <c r="BK21" s="54">
        <f t="shared" si="5"/>
        <v>12.76</v>
      </c>
      <c r="BL21" s="54">
        <f t="shared" si="5"/>
        <v>170.51999999999998</v>
      </c>
      <c r="BM21" s="54">
        <f t="shared" si="5"/>
        <v>0</v>
      </c>
      <c r="BN21" s="54">
        <f t="shared" si="5"/>
        <v>0</v>
      </c>
      <c r="BO21" s="54">
        <f t="shared" si="5"/>
        <v>0</v>
      </c>
      <c r="BP21" s="54">
        <f t="shared" si="5"/>
        <v>0</v>
      </c>
      <c r="BQ21" s="54">
        <f t="shared" si="5"/>
        <v>0</v>
      </c>
      <c r="BR21" s="54">
        <f t="shared" si="5"/>
        <v>0</v>
      </c>
      <c r="BS21" s="54">
        <f t="shared" si="5"/>
        <v>0</v>
      </c>
      <c r="BT21" s="54">
        <f t="shared" si="5"/>
        <v>0</v>
      </c>
      <c r="BU21" s="54">
        <f t="shared" si="5"/>
        <v>0</v>
      </c>
      <c r="BV21" s="54">
        <f t="shared" si="5"/>
        <v>135.72</v>
      </c>
      <c r="BW21" s="54">
        <f t="shared" si="5"/>
        <v>0</v>
      </c>
      <c r="BX21" s="54">
        <f t="shared" si="5"/>
        <v>139.19999999999999</v>
      </c>
      <c r="BY21" s="57">
        <f t="shared" si="5"/>
        <v>0</v>
      </c>
      <c r="BZ21" s="57">
        <f t="shared" si="5"/>
        <v>0</v>
      </c>
    </row>
    <row r="22" spans="1:78" ht="15.75" customHeight="1" x14ac:dyDescent="0.25">
      <c r="A22" s="160" t="s">
        <v>90</v>
      </c>
      <c r="B22" s="137"/>
      <c r="C22" s="59">
        <f>C21/C18</f>
        <v>61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46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 x14ac:dyDescent="0.2"/>
  <cols>
    <col min="1" max="1" width="3.25" customWidth="1"/>
    <col min="2" max="2" width="33.875" customWidth="1"/>
    <col min="3" max="3" width="7.75" customWidth="1"/>
    <col min="4" max="7" width="4.25" hidden="1" customWidth="1"/>
    <col min="8" max="9" width="4.5" hidden="1" customWidth="1"/>
    <col min="10" max="10" width="7.125" customWidth="1"/>
    <col min="11" max="11" width="4.25" hidden="1" customWidth="1"/>
    <col min="12" max="12" width="8.125" customWidth="1"/>
    <col min="13" max="13" width="4.25" hidden="1" customWidth="1"/>
    <col min="14" max="14" width="7.375" customWidth="1"/>
    <col min="15" max="16" width="4.5" hidden="1" customWidth="1"/>
    <col min="17" max="17" width="4.25" hidden="1" customWidth="1"/>
    <col min="18" max="18" width="4.5" hidden="1" customWidth="1"/>
    <col min="19" max="19" width="4.25" hidden="1" customWidth="1"/>
    <col min="20" max="21" width="4.5" hidden="1" customWidth="1"/>
    <col min="22" max="22" width="8.125" customWidth="1"/>
    <col min="23" max="23" width="4.5" hidden="1" customWidth="1"/>
    <col min="24" max="26" width="4.25" hidden="1" customWidth="1"/>
    <col min="27" max="27" width="9" customWidth="1"/>
    <col min="28" max="28" width="4.25" hidden="1" customWidth="1"/>
    <col min="29" max="29" width="8.125" customWidth="1"/>
    <col min="30" max="31" width="4.5" hidden="1" customWidth="1"/>
    <col min="32" max="41" width="4.25" hidden="1" customWidth="1"/>
    <col min="42" max="44" width="4.5" hidden="1" customWidth="1"/>
    <col min="45" max="45" width="4.25" hidden="1" customWidth="1"/>
    <col min="46" max="46" width="4.5" hidden="1" customWidth="1"/>
    <col min="47" max="48" width="4.25" hidden="1" customWidth="1"/>
    <col min="49" max="52" width="4.5" hidden="1" customWidth="1"/>
    <col min="53" max="53" width="9" customWidth="1"/>
    <col min="54" max="57" width="4.5" hidden="1" customWidth="1"/>
    <col min="58" max="58" width="9" customWidth="1"/>
    <col min="59" max="61" width="4.25" hidden="1" customWidth="1"/>
    <col min="62" max="62" width="8.125" customWidth="1"/>
    <col min="63" max="63" width="7.125" customWidth="1"/>
    <col min="64" max="64" width="8.125" customWidth="1"/>
    <col min="65" max="66" width="4.25" hidden="1" customWidth="1"/>
    <col min="67" max="67" width="8.125" customWidth="1"/>
    <col min="68" max="73" width="4.5" hidden="1" customWidth="1"/>
    <col min="74" max="75" width="4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27</v>
      </c>
      <c r="C4" s="154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109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ht="37.5" customHeight="1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38.75" customHeight="1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58" t="s">
        <v>139</v>
      </c>
      <c r="B8" s="137"/>
      <c r="C8" s="49"/>
      <c r="D8" s="49"/>
      <c r="E8" s="49"/>
      <c r="F8" s="49"/>
      <c r="G8" s="49"/>
      <c r="H8" s="49"/>
      <c r="I8" s="49"/>
      <c r="J8" s="49">
        <v>8</v>
      </c>
      <c r="K8" s="49"/>
      <c r="L8" s="49">
        <v>3</v>
      </c>
      <c r="M8" s="49"/>
      <c r="N8" s="49">
        <v>2</v>
      </c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>
        <v>50</v>
      </c>
      <c r="BB8" s="49"/>
      <c r="BC8" s="49"/>
      <c r="BD8" s="49"/>
      <c r="BE8" s="49"/>
      <c r="BF8" s="49"/>
      <c r="BG8" s="49"/>
      <c r="BH8" s="49"/>
      <c r="BI8" s="49"/>
      <c r="BJ8" s="49">
        <v>75</v>
      </c>
      <c r="BK8" s="49">
        <v>10</v>
      </c>
      <c r="BL8" s="49">
        <v>10</v>
      </c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19"/>
    </row>
    <row r="9" spans="1:79" x14ac:dyDescent="0.25">
      <c r="A9" s="158" t="s">
        <v>140</v>
      </c>
      <c r="B9" s="137"/>
      <c r="C9" s="49"/>
      <c r="D9" s="49"/>
      <c r="E9" s="49"/>
      <c r="F9" s="49"/>
      <c r="G9" s="49"/>
      <c r="H9" s="49"/>
      <c r="I9" s="49"/>
      <c r="J9" s="49"/>
      <c r="K9" s="49"/>
      <c r="L9" s="49">
        <v>8.5</v>
      </c>
      <c r="M9" s="49"/>
      <c r="N9" s="49">
        <v>2</v>
      </c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>
        <v>15</v>
      </c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>
        <v>107</v>
      </c>
      <c r="BG9" s="49"/>
      <c r="BH9" s="49"/>
      <c r="BI9" s="49"/>
      <c r="BJ9" s="49"/>
      <c r="BK9" s="49">
        <v>15</v>
      </c>
      <c r="BL9" s="49">
        <v>34</v>
      </c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19"/>
    </row>
    <row r="10" spans="1:79" x14ac:dyDescent="0.25">
      <c r="A10" s="158" t="s">
        <v>141</v>
      </c>
      <c r="B10" s="137"/>
      <c r="C10" s="49"/>
      <c r="D10" s="49"/>
      <c r="E10" s="49"/>
      <c r="F10" s="49"/>
      <c r="G10" s="49"/>
      <c r="H10" s="49"/>
      <c r="I10" s="49"/>
      <c r="J10" s="49"/>
      <c r="K10" s="49"/>
      <c r="L10" s="49">
        <v>3</v>
      </c>
      <c r="M10" s="49"/>
      <c r="N10" s="49">
        <v>1.98</v>
      </c>
      <c r="O10" s="49"/>
      <c r="P10" s="49"/>
      <c r="Q10" s="49"/>
      <c r="R10" s="49"/>
      <c r="S10" s="49"/>
      <c r="T10" s="49"/>
      <c r="U10" s="49"/>
      <c r="V10" s="49">
        <v>50</v>
      </c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>
        <v>3.6</v>
      </c>
      <c r="BL10" s="49"/>
      <c r="BM10" s="49"/>
      <c r="BN10" s="49"/>
      <c r="BO10" s="49">
        <v>44.3</v>
      </c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19"/>
    </row>
    <row r="11" spans="1:79" x14ac:dyDescent="0.25">
      <c r="A11" s="158" t="s">
        <v>71</v>
      </c>
      <c r="B11" s="137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>
        <v>60</v>
      </c>
      <c r="BY11" s="49"/>
      <c r="BZ11" s="49"/>
      <c r="CA11" s="19"/>
    </row>
    <row r="12" spans="1:79" x14ac:dyDescent="0.25">
      <c r="A12" s="158" t="s">
        <v>98</v>
      </c>
      <c r="B12" s="13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>
        <v>150</v>
      </c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19"/>
    </row>
    <row r="13" spans="1:79" x14ac:dyDescent="0.25">
      <c r="A13" s="158"/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8</v>
      </c>
      <c r="K16" s="49">
        <f t="shared" si="0"/>
        <v>0</v>
      </c>
      <c r="L16" s="49">
        <f t="shared" si="0"/>
        <v>14.5</v>
      </c>
      <c r="M16" s="49">
        <f t="shared" si="0"/>
        <v>0</v>
      </c>
      <c r="N16" s="49">
        <f t="shared" si="0"/>
        <v>5.98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50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150</v>
      </c>
      <c r="AB16" s="49">
        <f t="shared" si="0"/>
        <v>0</v>
      </c>
      <c r="AC16" s="49">
        <f t="shared" si="0"/>
        <v>15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0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50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107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75</v>
      </c>
      <c r="BK16" s="49">
        <f t="shared" si="0"/>
        <v>28.6</v>
      </c>
      <c r="BL16" s="49">
        <f t="shared" si="0"/>
        <v>44</v>
      </c>
      <c r="BM16" s="49">
        <f t="shared" si="0"/>
        <v>0</v>
      </c>
      <c r="BN16" s="49">
        <f t="shared" si="0"/>
        <v>0</v>
      </c>
      <c r="BO16" s="49">
        <f t="shared" si="0"/>
        <v>44.3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60</v>
      </c>
      <c r="D17" s="50">
        <f t="shared" ref="D17:BZ17" si="1">C17</f>
        <v>60</v>
      </c>
      <c r="E17" s="50">
        <f t="shared" si="1"/>
        <v>60</v>
      </c>
      <c r="F17" s="50">
        <f t="shared" si="1"/>
        <v>60</v>
      </c>
      <c r="G17" s="50">
        <f t="shared" si="1"/>
        <v>60</v>
      </c>
      <c r="H17" s="50">
        <f t="shared" si="1"/>
        <v>60</v>
      </c>
      <c r="I17" s="50">
        <f t="shared" si="1"/>
        <v>60</v>
      </c>
      <c r="J17" s="50">
        <f t="shared" si="1"/>
        <v>60</v>
      </c>
      <c r="K17" s="50">
        <f t="shared" si="1"/>
        <v>60</v>
      </c>
      <c r="L17" s="50">
        <f t="shared" si="1"/>
        <v>60</v>
      </c>
      <c r="M17" s="50">
        <f t="shared" si="1"/>
        <v>60</v>
      </c>
      <c r="N17" s="50">
        <f t="shared" si="1"/>
        <v>60</v>
      </c>
      <c r="O17" s="50">
        <f t="shared" si="1"/>
        <v>60</v>
      </c>
      <c r="P17" s="50">
        <f t="shared" si="1"/>
        <v>60</v>
      </c>
      <c r="Q17" s="50">
        <f t="shared" si="1"/>
        <v>60</v>
      </c>
      <c r="R17" s="50">
        <f t="shared" si="1"/>
        <v>60</v>
      </c>
      <c r="S17" s="50">
        <f t="shared" si="1"/>
        <v>60</v>
      </c>
      <c r="T17" s="50">
        <f t="shared" si="1"/>
        <v>60</v>
      </c>
      <c r="U17" s="50">
        <f t="shared" si="1"/>
        <v>60</v>
      </c>
      <c r="V17" s="50">
        <f t="shared" si="1"/>
        <v>60</v>
      </c>
      <c r="W17" s="50">
        <f t="shared" si="1"/>
        <v>60</v>
      </c>
      <c r="X17" s="50">
        <f t="shared" si="1"/>
        <v>60</v>
      </c>
      <c r="Y17" s="50">
        <f t="shared" si="1"/>
        <v>60</v>
      </c>
      <c r="Z17" s="50">
        <f t="shared" si="1"/>
        <v>60</v>
      </c>
      <c r="AA17" s="50">
        <f t="shared" si="1"/>
        <v>60</v>
      </c>
      <c r="AB17" s="50">
        <f t="shared" si="1"/>
        <v>60</v>
      </c>
      <c r="AC17" s="50">
        <f t="shared" si="1"/>
        <v>60</v>
      </c>
      <c r="AD17" s="50">
        <f t="shared" si="1"/>
        <v>60</v>
      </c>
      <c r="AE17" s="50">
        <f t="shared" si="1"/>
        <v>60</v>
      </c>
      <c r="AF17" s="50">
        <f t="shared" si="1"/>
        <v>60</v>
      </c>
      <c r="AG17" s="50">
        <f t="shared" si="1"/>
        <v>60</v>
      </c>
      <c r="AH17" s="50">
        <f t="shared" si="1"/>
        <v>60</v>
      </c>
      <c r="AI17" s="50">
        <f t="shared" si="1"/>
        <v>60</v>
      </c>
      <c r="AJ17" s="50">
        <f t="shared" si="1"/>
        <v>60</v>
      </c>
      <c r="AK17" s="50">
        <f t="shared" si="1"/>
        <v>60</v>
      </c>
      <c r="AL17" s="50">
        <f t="shared" si="1"/>
        <v>60</v>
      </c>
      <c r="AM17" s="50">
        <f t="shared" si="1"/>
        <v>60</v>
      </c>
      <c r="AN17" s="50">
        <f t="shared" si="1"/>
        <v>60</v>
      </c>
      <c r="AO17" s="50">
        <f t="shared" si="1"/>
        <v>60</v>
      </c>
      <c r="AP17" s="50">
        <f t="shared" si="1"/>
        <v>60</v>
      </c>
      <c r="AQ17" s="50">
        <f t="shared" si="1"/>
        <v>60</v>
      </c>
      <c r="AR17" s="50">
        <f t="shared" si="1"/>
        <v>60</v>
      </c>
      <c r="AS17" s="50">
        <f t="shared" si="1"/>
        <v>60</v>
      </c>
      <c r="AT17" s="50">
        <f t="shared" si="1"/>
        <v>60</v>
      </c>
      <c r="AU17" s="50">
        <f t="shared" si="1"/>
        <v>60</v>
      </c>
      <c r="AV17" s="50">
        <f t="shared" si="1"/>
        <v>60</v>
      </c>
      <c r="AW17" s="50">
        <f t="shared" si="1"/>
        <v>60</v>
      </c>
      <c r="AX17" s="50">
        <f t="shared" si="1"/>
        <v>60</v>
      </c>
      <c r="AY17" s="50">
        <f t="shared" si="1"/>
        <v>60</v>
      </c>
      <c r="AZ17" s="50">
        <f t="shared" si="1"/>
        <v>60</v>
      </c>
      <c r="BA17" s="50">
        <f t="shared" si="1"/>
        <v>60</v>
      </c>
      <c r="BB17" s="50">
        <f t="shared" si="1"/>
        <v>60</v>
      </c>
      <c r="BC17" s="50">
        <f t="shared" si="1"/>
        <v>60</v>
      </c>
      <c r="BD17" s="50">
        <f t="shared" si="1"/>
        <v>60</v>
      </c>
      <c r="BE17" s="50">
        <f t="shared" si="1"/>
        <v>60</v>
      </c>
      <c r="BF17" s="50">
        <f t="shared" si="1"/>
        <v>60</v>
      </c>
      <c r="BG17" s="50">
        <f t="shared" si="1"/>
        <v>60</v>
      </c>
      <c r="BH17" s="50">
        <f t="shared" si="1"/>
        <v>60</v>
      </c>
      <c r="BI17" s="50">
        <f t="shared" si="1"/>
        <v>60</v>
      </c>
      <c r="BJ17" s="50">
        <f t="shared" si="1"/>
        <v>60</v>
      </c>
      <c r="BK17" s="50">
        <f t="shared" si="1"/>
        <v>60</v>
      </c>
      <c r="BL17" s="50">
        <f t="shared" si="1"/>
        <v>60</v>
      </c>
      <c r="BM17" s="50">
        <f t="shared" si="1"/>
        <v>60</v>
      </c>
      <c r="BN17" s="50">
        <f t="shared" si="1"/>
        <v>60</v>
      </c>
      <c r="BO17" s="50">
        <f t="shared" si="1"/>
        <v>60</v>
      </c>
      <c r="BP17" s="50">
        <f t="shared" si="1"/>
        <v>60</v>
      </c>
      <c r="BQ17" s="50">
        <f t="shared" si="1"/>
        <v>60</v>
      </c>
      <c r="BR17" s="50">
        <f t="shared" si="1"/>
        <v>60</v>
      </c>
      <c r="BS17" s="50">
        <f t="shared" si="1"/>
        <v>60</v>
      </c>
      <c r="BT17" s="50">
        <f t="shared" si="1"/>
        <v>60</v>
      </c>
      <c r="BU17" s="50">
        <f t="shared" si="1"/>
        <v>60</v>
      </c>
      <c r="BV17" s="50">
        <f t="shared" si="1"/>
        <v>60</v>
      </c>
      <c r="BW17" s="50">
        <f t="shared" si="1"/>
        <v>60</v>
      </c>
      <c r="BX17" s="50">
        <f t="shared" si="1"/>
        <v>60</v>
      </c>
      <c r="BY17" s="50">
        <f t="shared" si="1"/>
        <v>60</v>
      </c>
      <c r="BZ17" s="50">
        <f t="shared" si="1"/>
        <v>60</v>
      </c>
    </row>
    <row r="18" spans="1:78" ht="20.25" thickBot="1" x14ac:dyDescent="0.35">
      <c r="A18" s="160" t="s">
        <v>87</v>
      </c>
      <c r="B18" s="137"/>
      <c r="C18" s="97">
        <v>60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BZ19" si="2">D16*D17/1000</f>
        <v>0</v>
      </c>
      <c r="E19" s="52">
        <f t="shared" si="2"/>
        <v>0</v>
      </c>
      <c r="F19" s="52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4">
        <f t="shared" si="2"/>
        <v>0.48</v>
      </c>
      <c r="K19" s="54">
        <f t="shared" si="2"/>
        <v>0</v>
      </c>
      <c r="L19" s="54">
        <f t="shared" si="2"/>
        <v>0.87</v>
      </c>
      <c r="M19" s="54">
        <f t="shared" si="2"/>
        <v>0</v>
      </c>
      <c r="N19" s="54">
        <f t="shared" si="2"/>
        <v>0.35880000000000001</v>
      </c>
      <c r="O19" s="54">
        <f t="shared" si="2"/>
        <v>0</v>
      </c>
      <c r="P19" s="54">
        <f t="shared" si="2"/>
        <v>0</v>
      </c>
      <c r="Q19" s="54">
        <f t="shared" si="2"/>
        <v>0</v>
      </c>
      <c r="R19" s="54">
        <f t="shared" si="2"/>
        <v>0</v>
      </c>
      <c r="S19" s="54">
        <f t="shared" si="2"/>
        <v>0</v>
      </c>
      <c r="T19" s="54">
        <f t="shared" si="2"/>
        <v>0</v>
      </c>
      <c r="U19" s="54">
        <f t="shared" si="2"/>
        <v>0</v>
      </c>
      <c r="V19" s="54">
        <f t="shared" si="2"/>
        <v>3</v>
      </c>
      <c r="W19" s="54">
        <f t="shared" si="2"/>
        <v>0</v>
      </c>
      <c r="X19" s="54">
        <f t="shared" si="2"/>
        <v>0</v>
      </c>
      <c r="Y19" s="54">
        <f t="shared" si="2"/>
        <v>0</v>
      </c>
      <c r="Z19" s="54">
        <f t="shared" si="2"/>
        <v>0</v>
      </c>
      <c r="AA19" s="54">
        <f t="shared" si="2"/>
        <v>9</v>
      </c>
      <c r="AB19" s="54">
        <f t="shared" si="2"/>
        <v>0</v>
      </c>
      <c r="AC19" s="54">
        <f t="shared" si="2"/>
        <v>0.9</v>
      </c>
      <c r="AD19" s="54">
        <f t="shared" si="2"/>
        <v>0</v>
      </c>
      <c r="AE19" s="54">
        <f t="shared" si="2"/>
        <v>0</v>
      </c>
      <c r="AF19" s="54">
        <f t="shared" si="2"/>
        <v>0</v>
      </c>
      <c r="AG19" s="54">
        <f t="shared" si="2"/>
        <v>0</v>
      </c>
      <c r="AH19" s="54">
        <f t="shared" si="2"/>
        <v>0</v>
      </c>
      <c r="AI19" s="54">
        <f t="shared" si="2"/>
        <v>0</v>
      </c>
      <c r="AJ19" s="54">
        <f t="shared" si="2"/>
        <v>0</v>
      </c>
      <c r="AK19" s="54">
        <f t="shared" si="2"/>
        <v>0</v>
      </c>
      <c r="AL19" s="54">
        <f t="shared" si="2"/>
        <v>0</v>
      </c>
      <c r="AM19" s="54">
        <f t="shared" si="2"/>
        <v>0</v>
      </c>
      <c r="AN19" s="54">
        <f t="shared" si="2"/>
        <v>0</v>
      </c>
      <c r="AO19" s="54">
        <f t="shared" si="2"/>
        <v>0</v>
      </c>
      <c r="AP19" s="54">
        <f t="shared" si="2"/>
        <v>0</v>
      </c>
      <c r="AQ19" s="54">
        <f t="shared" si="2"/>
        <v>0</v>
      </c>
      <c r="AR19" s="54">
        <f t="shared" si="2"/>
        <v>0</v>
      </c>
      <c r="AS19" s="54">
        <f t="shared" si="2"/>
        <v>0</v>
      </c>
      <c r="AT19" s="54">
        <f t="shared" si="2"/>
        <v>0</v>
      </c>
      <c r="AU19" s="54">
        <f t="shared" si="2"/>
        <v>0</v>
      </c>
      <c r="AV19" s="54">
        <f t="shared" si="2"/>
        <v>0</v>
      </c>
      <c r="AW19" s="54">
        <f t="shared" si="2"/>
        <v>0</v>
      </c>
      <c r="AX19" s="54">
        <f t="shared" si="2"/>
        <v>0</v>
      </c>
      <c r="AY19" s="54">
        <f t="shared" si="2"/>
        <v>0</v>
      </c>
      <c r="AZ19" s="54">
        <f t="shared" si="2"/>
        <v>0</v>
      </c>
      <c r="BA19" s="54">
        <f t="shared" si="2"/>
        <v>3</v>
      </c>
      <c r="BB19" s="54">
        <f t="shared" si="2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6.42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4.5</v>
      </c>
      <c r="BK19" s="54">
        <f t="shared" si="2"/>
        <v>1.716</v>
      </c>
      <c r="BL19" s="54">
        <f t="shared" si="2"/>
        <v>2.64</v>
      </c>
      <c r="BM19" s="54">
        <f t="shared" si="2"/>
        <v>0</v>
      </c>
      <c r="BN19" s="54">
        <f t="shared" si="2"/>
        <v>0</v>
      </c>
      <c r="BO19" s="54">
        <f t="shared" si="2"/>
        <v>2.6579999999999999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3.6</v>
      </c>
      <c r="BY19" s="52">
        <f t="shared" si="2"/>
        <v>0</v>
      </c>
      <c r="BZ19" s="52">
        <f t="shared" si="2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3660</v>
      </c>
      <c r="D21" s="57">
        <f t="shared" ref="D21:BZ21" si="3">D19*D20</f>
        <v>0</v>
      </c>
      <c r="E21" s="57">
        <f t="shared" si="3"/>
        <v>0</v>
      </c>
      <c r="F21" s="57">
        <f t="shared" si="3"/>
        <v>0</v>
      </c>
      <c r="G21" s="58">
        <f t="shared" si="3"/>
        <v>0</v>
      </c>
      <c r="H21" s="58">
        <f t="shared" si="3"/>
        <v>0</v>
      </c>
      <c r="I21" s="58">
        <f t="shared" si="3"/>
        <v>0</v>
      </c>
      <c r="J21" s="54">
        <f t="shared" si="3"/>
        <v>40.799999999999997</v>
      </c>
      <c r="K21" s="54">
        <f t="shared" si="3"/>
        <v>0</v>
      </c>
      <c r="L21" s="54">
        <f t="shared" si="3"/>
        <v>121.8</v>
      </c>
      <c r="M21" s="54">
        <f t="shared" si="3"/>
        <v>0</v>
      </c>
      <c r="N21" s="54">
        <f t="shared" si="3"/>
        <v>3.5880000000000001</v>
      </c>
      <c r="O21" s="54">
        <f t="shared" si="3"/>
        <v>0</v>
      </c>
      <c r="P21" s="54">
        <f t="shared" si="3"/>
        <v>0</v>
      </c>
      <c r="Q21" s="54">
        <f t="shared" si="3"/>
        <v>0</v>
      </c>
      <c r="R21" s="54">
        <f t="shared" si="3"/>
        <v>0</v>
      </c>
      <c r="S21" s="54">
        <f t="shared" si="3"/>
        <v>0</v>
      </c>
      <c r="T21" s="54">
        <f t="shared" si="3"/>
        <v>0</v>
      </c>
      <c r="U21" s="54">
        <f t="shared" si="3"/>
        <v>0</v>
      </c>
      <c r="V21" s="54">
        <f t="shared" si="3"/>
        <v>360</v>
      </c>
      <c r="W21" s="54">
        <f t="shared" si="3"/>
        <v>0</v>
      </c>
      <c r="X21" s="54">
        <f t="shared" si="3"/>
        <v>0</v>
      </c>
      <c r="Y21" s="54">
        <f t="shared" si="3"/>
        <v>0</v>
      </c>
      <c r="Z21" s="54">
        <f t="shared" si="3"/>
        <v>0</v>
      </c>
      <c r="AA21" s="54">
        <f t="shared" si="3"/>
        <v>540</v>
      </c>
      <c r="AB21" s="54">
        <f t="shared" si="3"/>
        <v>0</v>
      </c>
      <c r="AC21" s="54">
        <f t="shared" si="3"/>
        <v>148.5</v>
      </c>
      <c r="AD21" s="54">
        <f t="shared" si="3"/>
        <v>0</v>
      </c>
      <c r="AE21" s="54">
        <f t="shared" si="3"/>
        <v>0</v>
      </c>
      <c r="AF21" s="54">
        <f t="shared" si="3"/>
        <v>0</v>
      </c>
      <c r="AG21" s="54">
        <f t="shared" si="3"/>
        <v>0</v>
      </c>
      <c r="AH21" s="54">
        <f t="shared" si="3"/>
        <v>0</v>
      </c>
      <c r="AI21" s="54">
        <f t="shared" si="3"/>
        <v>0</v>
      </c>
      <c r="AJ21" s="54">
        <f t="shared" si="3"/>
        <v>0</v>
      </c>
      <c r="AK21" s="54">
        <f t="shared" si="3"/>
        <v>0</v>
      </c>
      <c r="AL21" s="54">
        <f t="shared" si="3"/>
        <v>0</v>
      </c>
      <c r="AM21" s="54">
        <f t="shared" si="3"/>
        <v>0</v>
      </c>
      <c r="AN21" s="54">
        <f t="shared" si="3"/>
        <v>0</v>
      </c>
      <c r="AO21" s="54">
        <f t="shared" si="3"/>
        <v>0</v>
      </c>
      <c r="AP21" s="54">
        <f t="shared" si="3"/>
        <v>0</v>
      </c>
      <c r="AQ21" s="54">
        <f t="shared" si="3"/>
        <v>0</v>
      </c>
      <c r="AR21" s="54">
        <f t="shared" si="3"/>
        <v>0</v>
      </c>
      <c r="AS21" s="54">
        <f t="shared" si="3"/>
        <v>0</v>
      </c>
      <c r="AT21" s="54">
        <f t="shared" si="3"/>
        <v>0</v>
      </c>
      <c r="AU21" s="54">
        <f t="shared" si="3"/>
        <v>0</v>
      </c>
      <c r="AV21" s="54">
        <f t="shared" si="3"/>
        <v>0</v>
      </c>
      <c r="AW21" s="54">
        <f t="shared" si="3"/>
        <v>0</v>
      </c>
      <c r="AX21" s="54">
        <f t="shared" si="3"/>
        <v>0</v>
      </c>
      <c r="AY21" s="54">
        <f t="shared" si="3"/>
        <v>0</v>
      </c>
      <c r="AZ21" s="54">
        <f t="shared" si="3"/>
        <v>0</v>
      </c>
      <c r="BA21" s="54">
        <f t="shared" si="3"/>
        <v>540</v>
      </c>
      <c r="BB21" s="54">
        <f t="shared" si="3"/>
        <v>0</v>
      </c>
      <c r="BC21" s="54">
        <f t="shared" si="3"/>
        <v>0</v>
      </c>
      <c r="BD21" s="54">
        <f t="shared" si="3"/>
        <v>0</v>
      </c>
      <c r="BE21" s="54">
        <f t="shared" si="3"/>
        <v>0</v>
      </c>
      <c r="BF21" s="54">
        <f t="shared" si="3"/>
        <v>1412.4</v>
      </c>
      <c r="BG21" s="54">
        <f t="shared" si="3"/>
        <v>0</v>
      </c>
      <c r="BH21" s="54">
        <f t="shared" si="3"/>
        <v>0</v>
      </c>
      <c r="BI21" s="54">
        <f t="shared" si="3"/>
        <v>0</v>
      </c>
      <c r="BJ21" s="54">
        <f t="shared" si="3"/>
        <v>157.5</v>
      </c>
      <c r="BK21" s="54">
        <f t="shared" si="3"/>
        <v>37.752000000000002</v>
      </c>
      <c r="BL21" s="54">
        <f t="shared" si="3"/>
        <v>73.92</v>
      </c>
      <c r="BM21" s="54">
        <f t="shared" si="3"/>
        <v>0</v>
      </c>
      <c r="BN21" s="54">
        <f t="shared" si="3"/>
        <v>0</v>
      </c>
      <c r="BO21" s="54">
        <f t="shared" si="3"/>
        <v>79.739999999999995</v>
      </c>
      <c r="BP21" s="54">
        <f t="shared" si="3"/>
        <v>0</v>
      </c>
      <c r="BQ21" s="54">
        <f t="shared" si="3"/>
        <v>0</v>
      </c>
      <c r="BR21" s="54">
        <f t="shared" si="3"/>
        <v>0</v>
      </c>
      <c r="BS21" s="54">
        <f t="shared" si="3"/>
        <v>0</v>
      </c>
      <c r="BT21" s="54">
        <f t="shared" si="3"/>
        <v>0</v>
      </c>
      <c r="BU21" s="54">
        <f t="shared" si="3"/>
        <v>0</v>
      </c>
      <c r="BV21" s="54">
        <f t="shared" si="3"/>
        <v>0</v>
      </c>
      <c r="BW21" s="54">
        <f t="shared" si="3"/>
        <v>0</v>
      </c>
      <c r="BX21" s="54">
        <f t="shared" si="3"/>
        <v>144</v>
      </c>
      <c r="BY21" s="57">
        <f t="shared" si="3"/>
        <v>0</v>
      </c>
      <c r="BZ21" s="57">
        <f t="shared" si="3"/>
        <v>0</v>
      </c>
    </row>
    <row r="22" spans="1:78" ht="15.75" customHeight="1" x14ac:dyDescent="0.25">
      <c r="A22" s="160" t="s">
        <v>90</v>
      </c>
      <c r="B22" s="137"/>
      <c r="C22" s="59">
        <f>C21/C18</f>
        <v>61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topLeftCell="A4" zoomScale="80" zoomScaleNormal="80" workbookViewId="0">
      <selection activeCell="C18" sqref="C18"/>
    </sheetView>
  </sheetViews>
  <sheetFormatPr defaultColWidth="12.625" defaultRowHeight="15" customHeight="1" x14ac:dyDescent="0.2"/>
  <cols>
    <col min="1" max="1" width="21.75" customWidth="1"/>
    <col min="2" max="2" width="5.125" customWidth="1"/>
    <col min="3" max="3" width="7.375" customWidth="1"/>
    <col min="4" max="4" width="4.25" hidden="1" customWidth="1"/>
    <col min="5" max="5" width="7.125" hidden="1" customWidth="1"/>
    <col min="6" max="7" width="4.25" hidden="1" customWidth="1"/>
    <col min="8" max="9" width="4.5" hidden="1" customWidth="1"/>
    <col min="10" max="11" width="4.25" hidden="1" customWidth="1"/>
    <col min="12" max="12" width="8.125" customWidth="1"/>
    <col min="13" max="13" width="7.125" customWidth="1"/>
    <col min="14" max="14" width="7.375" bestFit="1" customWidth="1"/>
    <col min="15" max="15" width="8.125" customWidth="1"/>
    <col min="16" max="16" width="4.5" hidden="1" customWidth="1"/>
    <col min="17" max="17" width="4.25" hidden="1" customWidth="1"/>
    <col min="18" max="18" width="4.5" hidden="1" customWidth="1"/>
    <col min="19" max="19" width="9" customWidth="1"/>
    <col min="20" max="23" width="4.5" hidden="1" customWidth="1"/>
    <col min="24" max="24" width="7.125" customWidth="1"/>
    <col min="25" max="25" width="3.875" hidden="1" customWidth="1"/>
    <col min="26" max="26" width="6.25" hidden="1" customWidth="1"/>
    <col min="27" max="27" width="4.25" hidden="1" customWidth="1"/>
    <col min="28" max="28" width="7.125" hidden="1" customWidth="1"/>
    <col min="29" max="29" width="8.125" customWidth="1"/>
    <col min="30" max="31" width="4.5" hidden="1" customWidth="1"/>
    <col min="32" max="32" width="4.25" hidden="1" customWidth="1"/>
    <col min="33" max="33" width="6.25" hidden="1" customWidth="1"/>
    <col min="34" max="36" width="4.25" hidden="1" customWidth="1"/>
    <col min="37" max="37" width="7.125" customWidth="1"/>
    <col min="38" max="39" width="4.25" hidden="1" customWidth="1"/>
    <col min="40" max="40" width="8.125" customWidth="1"/>
    <col min="41" max="41" width="4.25" hidden="1" customWidth="1"/>
    <col min="42" max="44" width="4.5" hidden="1" customWidth="1"/>
    <col min="45" max="45" width="4.25" hidden="1" customWidth="1"/>
    <col min="46" max="46" width="6.25" hidden="1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4" width="6.25" hidden="1" customWidth="1"/>
    <col min="55" max="58" width="4.5" hidden="1" customWidth="1"/>
    <col min="59" max="60" width="4.25" hidden="1" customWidth="1"/>
    <col min="61" max="61" width="5.25" hidden="1" customWidth="1"/>
    <col min="62" max="62" width="8.125" customWidth="1"/>
    <col min="63" max="63" width="7.125" customWidth="1"/>
    <col min="64" max="64" width="8.125" customWidth="1"/>
    <col min="65" max="66" width="4.25" hidden="1" customWidth="1"/>
    <col min="67" max="67" width="5.25" hidden="1" customWidth="1"/>
    <col min="68" max="69" width="4.5" hidden="1" customWidth="1"/>
    <col min="70" max="70" width="9" customWidth="1"/>
    <col min="71" max="73" width="4.5" hidden="1" customWidth="1"/>
    <col min="74" max="74" width="8.125" customWidth="1"/>
    <col min="75" max="75" width="4.25" hidden="1" customWidth="1"/>
    <col min="76" max="76" width="8.125" customWidth="1"/>
    <col min="77" max="77" width="3.875" hidden="1" customWidth="1"/>
    <col min="78" max="78" width="4.25" hidden="1" customWidth="1"/>
    <col min="79" max="79" width="8" customWidth="1"/>
  </cols>
  <sheetData>
    <row r="1" spans="1:79" ht="18.75" x14ac:dyDescent="0.3">
      <c r="A1" s="125" t="s">
        <v>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 x14ac:dyDescent="0.25">
      <c r="A2" s="127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ht="15.75" x14ac:dyDescent="0.25">
      <c r="A3" s="1"/>
      <c r="B3" s="127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ht="25.5" customHeight="1" x14ac:dyDescent="0.25">
      <c r="A4" s="1"/>
      <c r="B4" s="10">
        <v>1</v>
      </c>
      <c r="C4" s="128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"/>
      <c r="BZ4" s="1"/>
      <c r="CA4" s="1"/>
    </row>
    <row r="5" spans="1:79" ht="24" customHeight="1" x14ac:dyDescent="0.3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129" t="s">
        <v>79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6.25" customHeight="1" x14ac:dyDescent="0.25">
      <c r="A6" s="130" t="s">
        <v>80</v>
      </c>
      <c r="B6" s="131"/>
      <c r="C6" s="134" t="s">
        <v>81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"/>
      <c r="BZ6" s="1"/>
      <c r="CA6" s="1"/>
    </row>
    <row r="7" spans="1:79" ht="164.25" customHeight="1" x14ac:dyDescent="0.25">
      <c r="A7" s="132"/>
      <c r="B7" s="133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 x14ac:dyDescent="0.25">
      <c r="A8" s="136" t="s">
        <v>82</v>
      </c>
      <c r="B8" s="137"/>
      <c r="C8" s="17"/>
      <c r="D8" s="17"/>
      <c r="E8" s="17"/>
      <c r="F8" s="17"/>
      <c r="G8" s="17"/>
      <c r="H8" s="17"/>
      <c r="I8" s="17"/>
      <c r="J8" s="17"/>
      <c r="K8" s="17"/>
      <c r="L8" s="17">
        <v>3.8</v>
      </c>
      <c r="M8" s="17"/>
      <c r="N8" s="17">
        <v>2.5</v>
      </c>
      <c r="O8" s="17"/>
      <c r="P8" s="17"/>
      <c r="Q8" s="17"/>
      <c r="R8" s="17"/>
      <c r="S8" s="17"/>
      <c r="T8" s="17"/>
      <c r="U8" s="17"/>
      <c r="V8" s="17"/>
      <c r="W8" s="17"/>
      <c r="X8" s="17">
        <v>10</v>
      </c>
      <c r="Y8" s="17"/>
      <c r="Z8" s="17"/>
      <c r="AA8" s="17"/>
      <c r="AB8" s="17"/>
      <c r="AC8" s="17">
        <v>8</v>
      </c>
      <c r="AD8" s="17"/>
      <c r="AE8" s="17"/>
      <c r="AF8" s="17"/>
      <c r="AG8" s="17"/>
      <c r="AH8" s="17"/>
      <c r="AI8" s="17"/>
      <c r="AJ8" s="17"/>
      <c r="AK8" s="17">
        <v>5</v>
      </c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50</v>
      </c>
      <c r="BB8" s="17"/>
      <c r="BC8" s="17"/>
      <c r="BD8" s="17"/>
      <c r="BE8" s="17"/>
      <c r="BF8" s="17"/>
      <c r="BG8" s="17"/>
      <c r="BH8" s="17"/>
      <c r="BI8" s="17"/>
      <c r="BJ8" s="17">
        <v>40</v>
      </c>
      <c r="BK8" s="17">
        <v>5</v>
      </c>
      <c r="BL8" s="17">
        <v>10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8"/>
      <c r="BZ8" s="18"/>
      <c r="CA8" s="19"/>
    </row>
    <row r="9" spans="1:79" x14ac:dyDescent="0.25">
      <c r="A9" s="136" t="s">
        <v>83</v>
      </c>
      <c r="B9" s="137"/>
      <c r="C9" s="17"/>
      <c r="D9" s="17"/>
      <c r="E9" s="17"/>
      <c r="F9" s="17"/>
      <c r="G9" s="17"/>
      <c r="H9" s="17"/>
      <c r="I9" s="17"/>
      <c r="J9" s="17"/>
      <c r="K9" s="17"/>
      <c r="L9" s="17">
        <v>8</v>
      </c>
      <c r="M9" s="17"/>
      <c r="N9" s="17">
        <v>3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>
        <v>49</v>
      </c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>
        <v>66</v>
      </c>
      <c r="BB9" s="17"/>
      <c r="BC9" s="17"/>
      <c r="BD9" s="17"/>
      <c r="BE9" s="17"/>
      <c r="BF9" s="17"/>
      <c r="BG9" s="17"/>
      <c r="BH9" s="17"/>
      <c r="BI9" s="17"/>
      <c r="BJ9" s="17"/>
      <c r="BK9" s="17">
        <v>10</v>
      </c>
      <c r="BL9" s="17">
        <v>10</v>
      </c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8"/>
      <c r="BZ9" s="18"/>
      <c r="CA9" s="19"/>
    </row>
    <row r="10" spans="1:79" x14ac:dyDescent="0.25">
      <c r="A10" s="136" t="s">
        <v>84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>
        <v>0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>
        <v>7</v>
      </c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>
        <v>50</v>
      </c>
      <c r="BM10" s="17"/>
      <c r="BN10" s="17"/>
      <c r="BO10" s="17"/>
      <c r="BP10" s="17"/>
      <c r="BQ10" s="17"/>
      <c r="BR10" s="17"/>
      <c r="BS10" s="17"/>
      <c r="BT10" s="17"/>
      <c r="BU10" s="17"/>
      <c r="BV10" s="20">
        <v>20</v>
      </c>
      <c r="BW10" s="17"/>
      <c r="BX10" s="17"/>
      <c r="BY10" s="18"/>
      <c r="BZ10" s="18"/>
      <c r="CA10" s="19"/>
    </row>
    <row r="11" spans="1:79" x14ac:dyDescent="0.25">
      <c r="A11" s="136" t="s">
        <v>85</v>
      </c>
      <c r="B11" s="1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>
        <v>3.5</v>
      </c>
      <c r="N11" s="17"/>
      <c r="O11" s="17">
        <v>13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8"/>
      <c r="BZ11" s="18"/>
      <c r="CA11" s="19"/>
    </row>
    <row r="12" spans="1:79" x14ac:dyDescent="0.25">
      <c r="A12" s="136" t="s">
        <v>71</v>
      </c>
      <c r="B12" s="13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>
        <v>0</v>
      </c>
      <c r="BX12" s="17">
        <v>60</v>
      </c>
      <c r="BY12" s="18"/>
      <c r="BZ12" s="18"/>
      <c r="CA12" s="19"/>
    </row>
    <row r="13" spans="1:79" x14ac:dyDescent="0.25">
      <c r="A13" s="136" t="s">
        <v>66</v>
      </c>
      <c r="B13" s="13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>
        <v>100</v>
      </c>
      <c r="BS13" s="17"/>
      <c r="BT13" s="17"/>
      <c r="BU13" s="17"/>
      <c r="BV13" s="17"/>
      <c r="BW13" s="17"/>
      <c r="BX13" s="17"/>
      <c r="BY13" s="18"/>
      <c r="BZ13" s="18"/>
      <c r="CA13" s="19"/>
    </row>
    <row r="14" spans="1:79" x14ac:dyDescent="0.25">
      <c r="A14" s="136" t="s">
        <v>86</v>
      </c>
      <c r="B14" s="13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>
        <v>1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8"/>
      <c r="BZ14" s="18"/>
      <c r="CA14" s="19"/>
    </row>
    <row r="15" spans="1:79" x14ac:dyDescent="0.25">
      <c r="A15" s="136"/>
      <c r="B15" s="13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8"/>
      <c r="BZ15" s="18"/>
      <c r="CA15" s="1"/>
    </row>
    <row r="16" spans="1:79" hidden="1" x14ac:dyDescent="0.25">
      <c r="A16" s="136"/>
      <c r="B16" s="137"/>
      <c r="C16" s="17"/>
      <c r="D16" s="17">
        <f t="shared" ref="D16:BZ16" si="0">SUM(D8:D15)</f>
        <v>0</v>
      </c>
      <c r="E16" s="17">
        <f t="shared" si="0"/>
        <v>0</v>
      </c>
      <c r="F16" s="17">
        <f t="shared" si="0"/>
        <v>0</v>
      </c>
      <c r="G16" s="17">
        <f t="shared" si="0"/>
        <v>0</v>
      </c>
      <c r="H16" s="17">
        <f t="shared" si="0"/>
        <v>0</v>
      </c>
      <c r="I16" s="17">
        <f t="shared" si="0"/>
        <v>0</v>
      </c>
      <c r="J16" s="17">
        <f t="shared" si="0"/>
        <v>0</v>
      </c>
      <c r="K16" s="17">
        <f t="shared" si="0"/>
        <v>0</v>
      </c>
      <c r="L16" s="17">
        <f t="shared" si="0"/>
        <v>11.8</v>
      </c>
      <c r="M16" s="17">
        <f t="shared" si="0"/>
        <v>3.5</v>
      </c>
      <c r="N16" s="17">
        <f t="shared" si="0"/>
        <v>5.5</v>
      </c>
      <c r="O16" s="17">
        <f t="shared" si="0"/>
        <v>13</v>
      </c>
      <c r="P16" s="17">
        <f t="shared" si="0"/>
        <v>0</v>
      </c>
      <c r="Q16" s="17">
        <f t="shared" si="0"/>
        <v>0</v>
      </c>
      <c r="R16" s="17">
        <f t="shared" si="0"/>
        <v>0</v>
      </c>
      <c r="S16" s="17">
        <f t="shared" si="0"/>
        <v>1</v>
      </c>
      <c r="T16" s="17">
        <f t="shared" si="0"/>
        <v>0</v>
      </c>
      <c r="U16" s="17">
        <f t="shared" si="0"/>
        <v>0</v>
      </c>
      <c r="V16" s="17">
        <f t="shared" si="0"/>
        <v>0</v>
      </c>
      <c r="W16" s="17">
        <f t="shared" si="0"/>
        <v>0</v>
      </c>
      <c r="X16" s="17">
        <f t="shared" si="0"/>
        <v>10</v>
      </c>
      <c r="Y16" s="17">
        <f t="shared" si="0"/>
        <v>0</v>
      </c>
      <c r="Z16" s="17">
        <f t="shared" si="0"/>
        <v>0</v>
      </c>
      <c r="AA16" s="17">
        <f t="shared" si="0"/>
        <v>0</v>
      </c>
      <c r="AB16" s="17">
        <f t="shared" si="0"/>
        <v>0</v>
      </c>
      <c r="AC16" s="17">
        <f t="shared" si="0"/>
        <v>8</v>
      </c>
      <c r="AD16" s="17">
        <f t="shared" si="0"/>
        <v>0</v>
      </c>
      <c r="AE16" s="17">
        <f t="shared" si="0"/>
        <v>0</v>
      </c>
      <c r="AF16" s="17">
        <f t="shared" si="0"/>
        <v>0</v>
      </c>
      <c r="AG16" s="17">
        <f t="shared" si="0"/>
        <v>0</v>
      </c>
      <c r="AH16" s="17">
        <f t="shared" si="0"/>
        <v>0</v>
      </c>
      <c r="AI16" s="17">
        <f t="shared" si="0"/>
        <v>0</v>
      </c>
      <c r="AJ16" s="17">
        <f t="shared" si="0"/>
        <v>0</v>
      </c>
      <c r="AK16" s="17">
        <f t="shared" si="0"/>
        <v>5</v>
      </c>
      <c r="AL16" s="17">
        <f t="shared" si="0"/>
        <v>0</v>
      </c>
      <c r="AM16" s="17">
        <f t="shared" si="0"/>
        <v>0</v>
      </c>
      <c r="AN16" s="17">
        <f t="shared" si="0"/>
        <v>49</v>
      </c>
      <c r="AO16" s="17">
        <f t="shared" si="0"/>
        <v>0</v>
      </c>
      <c r="AP16" s="17">
        <f t="shared" si="0"/>
        <v>0</v>
      </c>
      <c r="AQ16" s="17">
        <f t="shared" si="0"/>
        <v>0</v>
      </c>
      <c r="AR16" s="17">
        <f t="shared" si="0"/>
        <v>0</v>
      </c>
      <c r="AS16" s="17">
        <f t="shared" si="0"/>
        <v>0</v>
      </c>
      <c r="AT16" s="17">
        <f t="shared" si="0"/>
        <v>0</v>
      </c>
      <c r="AU16" s="17">
        <f t="shared" si="0"/>
        <v>0</v>
      </c>
      <c r="AV16" s="17">
        <f t="shared" si="0"/>
        <v>0</v>
      </c>
      <c r="AW16" s="17">
        <f t="shared" si="0"/>
        <v>0</v>
      </c>
      <c r="AX16" s="17">
        <f t="shared" si="0"/>
        <v>7</v>
      </c>
      <c r="AY16" s="17">
        <f t="shared" si="0"/>
        <v>0</v>
      </c>
      <c r="AZ16" s="17">
        <f t="shared" si="0"/>
        <v>0</v>
      </c>
      <c r="BA16" s="17">
        <f t="shared" si="0"/>
        <v>116</v>
      </c>
      <c r="BB16" s="17">
        <f t="shared" si="0"/>
        <v>0</v>
      </c>
      <c r="BC16" s="17">
        <f t="shared" si="0"/>
        <v>0</v>
      </c>
      <c r="BD16" s="17">
        <f t="shared" si="0"/>
        <v>0</v>
      </c>
      <c r="BE16" s="17">
        <f t="shared" si="0"/>
        <v>0</v>
      </c>
      <c r="BF16" s="17">
        <f t="shared" si="0"/>
        <v>0</v>
      </c>
      <c r="BG16" s="17">
        <f t="shared" si="0"/>
        <v>0</v>
      </c>
      <c r="BH16" s="17">
        <f t="shared" si="0"/>
        <v>0</v>
      </c>
      <c r="BI16" s="17">
        <f t="shared" si="0"/>
        <v>0</v>
      </c>
      <c r="BJ16" s="17">
        <f t="shared" si="0"/>
        <v>40</v>
      </c>
      <c r="BK16" s="17">
        <f t="shared" si="0"/>
        <v>15</v>
      </c>
      <c r="BL16" s="17">
        <f t="shared" si="0"/>
        <v>70</v>
      </c>
      <c r="BM16" s="17">
        <f t="shared" si="0"/>
        <v>0</v>
      </c>
      <c r="BN16" s="17">
        <f t="shared" si="0"/>
        <v>0</v>
      </c>
      <c r="BO16" s="17">
        <f t="shared" si="0"/>
        <v>0</v>
      </c>
      <c r="BP16" s="17">
        <f t="shared" si="0"/>
        <v>0</v>
      </c>
      <c r="BQ16" s="17">
        <f t="shared" si="0"/>
        <v>0</v>
      </c>
      <c r="BR16" s="17">
        <f t="shared" si="0"/>
        <v>100</v>
      </c>
      <c r="BS16" s="17">
        <f t="shared" si="0"/>
        <v>0</v>
      </c>
      <c r="BT16" s="17">
        <f t="shared" si="0"/>
        <v>0</v>
      </c>
      <c r="BU16" s="17">
        <f t="shared" si="0"/>
        <v>0</v>
      </c>
      <c r="BV16" s="17">
        <f t="shared" si="0"/>
        <v>20</v>
      </c>
      <c r="BW16" s="17">
        <f t="shared" si="0"/>
        <v>0</v>
      </c>
      <c r="BX16" s="17">
        <f t="shared" si="0"/>
        <v>60</v>
      </c>
      <c r="BY16" s="18">
        <f t="shared" si="0"/>
        <v>0</v>
      </c>
      <c r="BZ16" s="18">
        <f t="shared" si="0"/>
        <v>0</v>
      </c>
      <c r="CA16" s="1"/>
    </row>
    <row r="17" spans="1:79" hidden="1" x14ac:dyDescent="0.25">
      <c r="A17" s="138" t="s">
        <v>87</v>
      </c>
      <c r="B17" s="137"/>
      <c r="C17" s="17">
        <f>C18</f>
        <v>57</v>
      </c>
      <c r="D17" s="17">
        <f t="shared" ref="D17:BZ17" si="1">C17</f>
        <v>57</v>
      </c>
      <c r="E17" s="17">
        <f t="shared" si="1"/>
        <v>57</v>
      </c>
      <c r="F17" s="17">
        <f t="shared" si="1"/>
        <v>57</v>
      </c>
      <c r="G17" s="17">
        <f t="shared" si="1"/>
        <v>57</v>
      </c>
      <c r="H17" s="17">
        <f t="shared" si="1"/>
        <v>57</v>
      </c>
      <c r="I17" s="17">
        <f t="shared" si="1"/>
        <v>57</v>
      </c>
      <c r="J17" s="17">
        <f t="shared" si="1"/>
        <v>57</v>
      </c>
      <c r="K17" s="17">
        <f t="shared" si="1"/>
        <v>57</v>
      </c>
      <c r="L17" s="17">
        <f t="shared" si="1"/>
        <v>57</v>
      </c>
      <c r="M17" s="17">
        <f t="shared" si="1"/>
        <v>57</v>
      </c>
      <c r="N17" s="17">
        <f t="shared" si="1"/>
        <v>57</v>
      </c>
      <c r="O17" s="17">
        <f t="shared" si="1"/>
        <v>57</v>
      </c>
      <c r="P17" s="17">
        <f t="shared" si="1"/>
        <v>57</v>
      </c>
      <c r="Q17" s="17">
        <f t="shared" si="1"/>
        <v>57</v>
      </c>
      <c r="R17" s="17">
        <f t="shared" si="1"/>
        <v>57</v>
      </c>
      <c r="S17" s="17">
        <f t="shared" si="1"/>
        <v>57</v>
      </c>
      <c r="T17" s="17">
        <f t="shared" si="1"/>
        <v>57</v>
      </c>
      <c r="U17" s="17">
        <f t="shared" si="1"/>
        <v>57</v>
      </c>
      <c r="V17" s="17">
        <f t="shared" si="1"/>
        <v>57</v>
      </c>
      <c r="W17" s="17">
        <f t="shared" si="1"/>
        <v>57</v>
      </c>
      <c r="X17" s="17">
        <f t="shared" si="1"/>
        <v>57</v>
      </c>
      <c r="Y17" s="17">
        <f t="shared" si="1"/>
        <v>57</v>
      </c>
      <c r="Z17" s="17">
        <f t="shared" si="1"/>
        <v>57</v>
      </c>
      <c r="AA17" s="17">
        <f t="shared" si="1"/>
        <v>57</v>
      </c>
      <c r="AB17" s="17">
        <f t="shared" si="1"/>
        <v>57</v>
      </c>
      <c r="AC17" s="17">
        <f t="shared" si="1"/>
        <v>57</v>
      </c>
      <c r="AD17" s="17">
        <f t="shared" si="1"/>
        <v>57</v>
      </c>
      <c r="AE17" s="17">
        <f t="shared" si="1"/>
        <v>57</v>
      </c>
      <c r="AF17" s="17">
        <f t="shared" si="1"/>
        <v>57</v>
      </c>
      <c r="AG17" s="17">
        <f t="shared" si="1"/>
        <v>57</v>
      </c>
      <c r="AH17" s="17">
        <f t="shared" si="1"/>
        <v>57</v>
      </c>
      <c r="AI17" s="17">
        <f t="shared" si="1"/>
        <v>57</v>
      </c>
      <c r="AJ17" s="17">
        <f t="shared" si="1"/>
        <v>57</v>
      </c>
      <c r="AK17" s="17">
        <f t="shared" si="1"/>
        <v>57</v>
      </c>
      <c r="AL17" s="17">
        <f t="shared" si="1"/>
        <v>57</v>
      </c>
      <c r="AM17" s="17">
        <f t="shared" si="1"/>
        <v>57</v>
      </c>
      <c r="AN17" s="17">
        <f t="shared" si="1"/>
        <v>57</v>
      </c>
      <c r="AO17" s="17">
        <f t="shared" si="1"/>
        <v>57</v>
      </c>
      <c r="AP17" s="17">
        <f t="shared" si="1"/>
        <v>57</v>
      </c>
      <c r="AQ17" s="17">
        <f t="shared" si="1"/>
        <v>57</v>
      </c>
      <c r="AR17" s="17">
        <f t="shared" si="1"/>
        <v>57</v>
      </c>
      <c r="AS17" s="17">
        <f t="shared" si="1"/>
        <v>57</v>
      </c>
      <c r="AT17" s="17">
        <f t="shared" si="1"/>
        <v>57</v>
      </c>
      <c r="AU17" s="17">
        <f t="shared" si="1"/>
        <v>57</v>
      </c>
      <c r="AV17" s="17">
        <f t="shared" si="1"/>
        <v>57</v>
      </c>
      <c r="AW17" s="17">
        <f t="shared" si="1"/>
        <v>57</v>
      </c>
      <c r="AX17" s="17">
        <f t="shared" si="1"/>
        <v>57</v>
      </c>
      <c r="AY17" s="17">
        <f t="shared" si="1"/>
        <v>57</v>
      </c>
      <c r="AZ17" s="17">
        <f t="shared" si="1"/>
        <v>57</v>
      </c>
      <c r="BA17" s="17">
        <f t="shared" si="1"/>
        <v>57</v>
      </c>
      <c r="BB17" s="17">
        <f t="shared" si="1"/>
        <v>57</v>
      </c>
      <c r="BC17" s="17">
        <f t="shared" si="1"/>
        <v>57</v>
      </c>
      <c r="BD17" s="17">
        <f t="shared" si="1"/>
        <v>57</v>
      </c>
      <c r="BE17" s="17">
        <f t="shared" si="1"/>
        <v>57</v>
      </c>
      <c r="BF17" s="17">
        <f t="shared" si="1"/>
        <v>57</v>
      </c>
      <c r="BG17" s="17">
        <f t="shared" si="1"/>
        <v>57</v>
      </c>
      <c r="BH17" s="17">
        <f t="shared" si="1"/>
        <v>57</v>
      </c>
      <c r="BI17" s="17">
        <f t="shared" si="1"/>
        <v>57</v>
      </c>
      <c r="BJ17" s="17">
        <f t="shared" si="1"/>
        <v>57</v>
      </c>
      <c r="BK17" s="17">
        <f t="shared" si="1"/>
        <v>57</v>
      </c>
      <c r="BL17" s="17">
        <f t="shared" si="1"/>
        <v>57</v>
      </c>
      <c r="BM17" s="17">
        <f t="shared" si="1"/>
        <v>57</v>
      </c>
      <c r="BN17" s="17">
        <f t="shared" si="1"/>
        <v>57</v>
      </c>
      <c r="BO17" s="17">
        <f t="shared" si="1"/>
        <v>57</v>
      </c>
      <c r="BP17" s="17">
        <f t="shared" si="1"/>
        <v>57</v>
      </c>
      <c r="BQ17" s="17">
        <f t="shared" si="1"/>
        <v>57</v>
      </c>
      <c r="BR17" s="17">
        <f t="shared" si="1"/>
        <v>57</v>
      </c>
      <c r="BS17" s="17">
        <f t="shared" si="1"/>
        <v>57</v>
      </c>
      <c r="BT17" s="17">
        <f t="shared" si="1"/>
        <v>57</v>
      </c>
      <c r="BU17" s="17">
        <f t="shared" si="1"/>
        <v>57</v>
      </c>
      <c r="BV17" s="17">
        <f t="shared" si="1"/>
        <v>57</v>
      </c>
      <c r="BW17" s="17">
        <f t="shared" si="1"/>
        <v>57</v>
      </c>
      <c r="BX17" s="17">
        <f t="shared" si="1"/>
        <v>57</v>
      </c>
      <c r="BY17" s="21">
        <f t="shared" si="1"/>
        <v>57</v>
      </c>
      <c r="BZ17" s="21">
        <f t="shared" si="1"/>
        <v>57</v>
      </c>
      <c r="CA17" s="1"/>
    </row>
    <row r="18" spans="1:79" ht="19.5" x14ac:dyDescent="0.3">
      <c r="A18" s="139" t="s">
        <v>87</v>
      </c>
      <c r="B18" s="137"/>
      <c r="C18" s="22">
        <f>Кол.дет!A4</f>
        <v>57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8"/>
      <c r="BZ18" s="18"/>
      <c r="CA18" s="1"/>
    </row>
    <row r="19" spans="1:79" x14ac:dyDescent="0.25">
      <c r="A19" s="139" t="s">
        <v>88</v>
      </c>
      <c r="B19" s="137"/>
      <c r="C19" s="23"/>
      <c r="D19" s="24">
        <f>D16*D17/1000</f>
        <v>0</v>
      </c>
      <c r="E19" s="24">
        <f t="shared" ref="E19:F19" si="2">E16*E17</f>
        <v>0</v>
      </c>
      <c r="F19" s="24">
        <f t="shared" si="2"/>
        <v>0</v>
      </c>
      <c r="G19" s="25">
        <f t="shared" ref="G19:R19" si="3">G16*G17/1000</f>
        <v>0</v>
      </c>
      <c r="H19" s="25">
        <f t="shared" si="3"/>
        <v>0</v>
      </c>
      <c r="I19" s="25">
        <f t="shared" si="3"/>
        <v>0</v>
      </c>
      <c r="J19" s="25">
        <f t="shared" si="3"/>
        <v>0</v>
      </c>
      <c r="K19" s="25">
        <f t="shared" si="3"/>
        <v>0</v>
      </c>
      <c r="L19" s="26">
        <f t="shared" si="3"/>
        <v>0.67259999999999998</v>
      </c>
      <c r="M19" s="26">
        <f t="shared" si="3"/>
        <v>0.19950000000000001</v>
      </c>
      <c r="N19" s="26">
        <f t="shared" si="3"/>
        <v>0.3135</v>
      </c>
      <c r="O19" s="26">
        <f t="shared" si="3"/>
        <v>0.74099999999999999</v>
      </c>
      <c r="P19" s="26">
        <f t="shared" si="3"/>
        <v>0</v>
      </c>
      <c r="Q19" s="26">
        <f t="shared" si="3"/>
        <v>0</v>
      </c>
      <c r="R19" s="26">
        <f t="shared" si="3"/>
        <v>0</v>
      </c>
      <c r="S19" s="26">
        <f>S16*S17</f>
        <v>57</v>
      </c>
      <c r="T19" s="26">
        <f t="shared" ref="T19:BZ19" si="4">T16*T17/1000</f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0.56999999999999995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0.45600000000000002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si="4"/>
        <v>0</v>
      </c>
      <c r="AJ19" s="26">
        <f t="shared" si="4"/>
        <v>0</v>
      </c>
      <c r="AK19" s="26">
        <f t="shared" si="4"/>
        <v>0.28499999999999998</v>
      </c>
      <c r="AL19" s="26">
        <f t="shared" si="4"/>
        <v>0</v>
      </c>
      <c r="AM19" s="26">
        <f t="shared" si="4"/>
        <v>0</v>
      </c>
      <c r="AN19" s="26">
        <f t="shared" si="4"/>
        <v>2.7930000000000001</v>
      </c>
      <c r="AO19" s="26">
        <f t="shared" si="4"/>
        <v>0</v>
      </c>
      <c r="AP19" s="26">
        <f t="shared" si="4"/>
        <v>0</v>
      </c>
      <c r="AQ19" s="26">
        <f t="shared" si="4"/>
        <v>0</v>
      </c>
      <c r="AR19" s="26">
        <f t="shared" si="4"/>
        <v>0</v>
      </c>
      <c r="AS19" s="26">
        <f t="shared" si="4"/>
        <v>0</v>
      </c>
      <c r="AT19" s="26">
        <f t="shared" si="4"/>
        <v>0</v>
      </c>
      <c r="AU19" s="26">
        <f t="shared" si="4"/>
        <v>0</v>
      </c>
      <c r="AV19" s="26">
        <f t="shared" si="4"/>
        <v>0</v>
      </c>
      <c r="AW19" s="26">
        <f t="shared" si="4"/>
        <v>0</v>
      </c>
      <c r="AX19" s="26">
        <f t="shared" si="4"/>
        <v>0.39900000000000002</v>
      </c>
      <c r="AY19" s="26">
        <f t="shared" si="4"/>
        <v>0</v>
      </c>
      <c r="AZ19" s="26">
        <f t="shared" si="4"/>
        <v>0</v>
      </c>
      <c r="BA19" s="26">
        <f t="shared" si="4"/>
        <v>6.6120000000000001</v>
      </c>
      <c r="BB19" s="26">
        <f t="shared" si="4"/>
        <v>0</v>
      </c>
      <c r="BC19" s="26">
        <f t="shared" si="4"/>
        <v>0</v>
      </c>
      <c r="BD19" s="26">
        <f t="shared" si="4"/>
        <v>0</v>
      </c>
      <c r="BE19" s="26">
        <f t="shared" si="4"/>
        <v>0</v>
      </c>
      <c r="BF19" s="26">
        <f t="shared" si="4"/>
        <v>0</v>
      </c>
      <c r="BG19" s="26">
        <f t="shared" si="4"/>
        <v>0</v>
      </c>
      <c r="BH19" s="26">
        <f t="shared" si="4"/>
        <v>0</v>
      </c>
      <c r="BI19" s="26">
        <f t="shared" si="4"/>
        <v>0</v>
      </c>
      <c r="BJ19" s="26">
        <f t="shared" si="4"/>
        <v>2.2799999999999998</v>
      </c>
      <c r="BK19" s="26">
        <f t="shared" si="4"/>
        <v>0.85499999999999998</v>
      </c>
      <c r="BL19" s="26">
        <f t="shared" si="4"/>
        <v>3.99</v>
      </c>
      <c r="BM19" s="26">
        <f t="shared" si="4"/>
        <v>0</v>
      </c>
      <c r="BN19" s="26">
        <f t="shared" si="4"/>
        <v>0</v>
      </c>
      <c r="BO19" s="26">
        <f t="shared" si="4"/>
        <v>0</v>
      </c>
      <c r="BP19" s="26">
        <f t="shared" si="4"/>
        <v>0</v>
      </c>
      <c r="BQ19" s="26">
        <f t="shared" si="4"/>
        <v>0</v>
      </c>
      <c r="BR19" s="26">
        <f t="shared" si="4"/>
        <v>5.7</v>
      </c>
      <c r="BS19" s="26">
        <f t="shared" si="4"/>
        <v>0</v>
      </c>
      <c r="BT19" s="26">
        <f t="shared" si="4"/>
        <v>0</v>
      </c>
      <c r="BU19" s="26">
        <f t="shared" si="4"/>
        <v>0</v>
      </c>
      <c r="BV19" s="26">
        <f t="shared" si="4"/>
        <v>1.1399999999999999</v>
      </c>
      <c r="BW19" s="26">
        <f t="shared" si="4"/>
        <v>0</v>
      </c>
      <c r="BX19" s="26">
        <f t="shared" si="4"/>
        <v>3.42</v>
      </c>
      <c r="BY19" s="24">
        <f t="shared" si="4"/>
        <v>0</v>
      </c>
      <c r="BZ19" s="24">
        <f t="shared" si="4"/>
        <v>0</v>
      </c>
      <c r="CA19" s="1"/>
    </row>
    <row r="20" spans="1:79" x14ac:dyDescent="0.25">
      <c r="A20" s="139" t="s">
        <v>74</v>
      </c>
      <c r="B20" s="137"/>
      <c r="C20" s="23"/>
      <c r="D20" s="27">
        <f>ССЫЛКИ!B3</f>
        <v>85</v>
      </c>
      <c r="E20" s="27">
        <f>ССЫЛКИ!C3</f>
        <v>21</v>
      </c>
      <c r="F20" s="27">
        <f>ССЫЛКИ!D3</f>
        <v>21</v>
      </c>
      <c r="G20" s="27">
        <f>ССЫЛКИ!E3</f>
        <v>6</v>
      </c>
      <c r="H20" s="27">
        <f>ССЫЛКИ!F3</f>
        <v>400</v>
      </c>
      <c r="I20" s="27">
        <f>ССЫЛКИ!G3</f>
        <v>140</v>
      </c>
      <c r="J20" s="27">
        <f>ССЫЛКИ!H3</f>
        <v>85</v>
      </c>
      <c r="K20" s="27">
        <f>ССЫЛКИ!I3</f>
        <v>21</v>
      </c>
      <c r="L20" s="27">
        <f>ССЫЛКИ!J3</f>
        <v>140</v>
      </c>
      <c r="M20" s="27">
        <f>ССЫЛКИ!K3</f>
        <v>50</v>
      </c>
      <c r="N20" s="27">
        <f>ССЫЛКИ!L3</f>
        <v>10</v>
      </c>
      <c r="O20" s="27">
        <f>ССЫЛКИ!M3</f>
        <v>240</v>
      </c>
      <c r="P20" s="27">
        <f>ССЫЛКИ!N3</f>
        <v>550</v>
      </c>
      <c r="Q20" s="27">
        <f>ССЫЛКИ!O3</f>
        <v>6</v>
      </c>
      <c r="R20" s="27">
        <f>ССЫЛКИ!P3</f>
        <v>157</v>
      </c>
      <c r="S20" s="27">
        <f>ССЫЛКИ!Q3</f>
        <v>10</v>
      </c>
      <c r="T20" s="27">
        <f>ССЫЛКИ!R3</f>
        <v>140</v>
      </c>
      <c r="U20" s="27">
        <f>ССЫЛКИ!S3</f>
        <v>100</v>
      </c>
      <c r="V20" s="27">
        <f>ССЫЛКИ!T3</f>
        <v>120</v>
      </c>
      <c r="W20" s="27">
        <f>ССЫЛКИ!U3</f>
        <v>120</v>
      </c>
      <c r="X20" s="27">
        <f>ССЫЛКИ!V3</f>
        <v>80</v>
      </c>
      <c r="Y20" s="27">
        <f>ССЫЛКИ!W3</f>
        <v>30</v>
      </c>
      <c r="Z20" s="27">
        <f>ССЫЛКИ!X3</f>
        <v>55</v>
      </c>
      <c r="AA20" s="27">
        <f>ССЫЛКИ!Y3</f>
        <v>60</v>
      </c>
      <c r="AB20" s="27">
        <f>ССЫЛКИ!Z3</f>
        <v>70</v>
      </c>
      <c r="AC20" s="27">
        <f>ССЫЛКИ!AA3</f>
        <v>165</v>
      </c>
      <c r="AD20" s="27">
        <f>ССЫЛКИ!AB3</f>
        <v>180</v>
      </c>
      <c r="AE20" s="27">
        <f>ССЫЛКИ!AC3</f>
        <v>260</v>
      </c>
      <c r="AF20" s="27">
        <f>ССЫЛКИ!AD3</f>
        <v>55</v>
      </c>
      <c r="AG20" s="27">
        <f>ССЫЛКИ!AE3</f>
        <v>90</v>
      </c>
      <c r="AH20" s="27">
        <f>ССЫЛКИ!AF3</f>
        <v>45</v>
      </c>
      <c r="AI20" s="27">
        <f>ССЫЛКИ!AG3</f>
        <v>45</v>
      </c>
      <c r="AJ20" s="27">
        <f>ССЫЛКИ!AH3</f>
        <v>52</v>
      </c>
      <c r="AK20" s="27">
        <f>ССЫЛКИ!AI3</f>
        <v>50</v>
      </c>
      <c r="AL20" s="27">
        <f>ССЫЛКИ!AJ3</f>
        <v>55</v>
      </c>
      <c r="AM20" s="27">
        <f>ССЫЛКИ!AK3</f>
        <v>60</v>
      </c>
      <c r="AN20" s="27">
        <f>ССЫЛКИ!AL3</f>
        <v>60</v>
      </c>
      <c r="AO20" s="27">
        <f>ССЫЛКИ!AM3</f>
        <v>50</v>
      </c>
      <c r="AP20" s="27">
        <f>ССЫЛКИ!AN3</f>
        <v>110</v>
      </c>
      <c r="AQ20" s="27">
        <f>ССЫЛКИ!AO3</f>
        <v>170</v>
      </c>
      <c r="AR20" s="27">
        <f>ССЫЛКИ!AP3</f>
        <v>200</v>
      </c>
      <c r="AS20" s="27">
        <f>ССЫЛКИ!AQ3</f>
        <v>80</v>
      </c>
      <c r="AT20" s="27">
        <f>ССЫЛКИ!AR3</f>
        <v>600</v>
      </c>
      <c r="AU20" s="27">
        <f>ССЫЛКИ!AS3</f>
        <v>60</v>
      </c>
      <c r="AV20" s="27">
        <f>ССЫЛКИ!AT3</f>
        <v>75</v>
      </c>
      <c r="AW20" s="27">
        <f>ССЫЛКИ!AU3</f>
        <v>155</v>
      </c>
      <c r="AX20" s="27">
        <f>ССЫЛКИ!AV3</f>
        <v>274</v>
      </c>
      <c r="AY20" s="27">
        <f>ССЫЛКИ!AW3</f>
        <v>450</v>
      </c>
      <c r="AZ20" s="27">
        <f>ССЫЛКИ!AX3</f>
        <v>325</v>
      </c>
      <c r="BA20" s="27">
        <f>ССЫЛКИ!AY3</f>
        <v>180</v>
      </c>
      <c r="BB20" s="27">
        <f>ССЫЛКИ!AZ3</f>
        <v>320</v>
      </c>
      <c r="BC20" s="27">
        <f>ССЫЛКИ!BA3</f>
        <v>350</v>
      </c>
      <c r="BD20" s="27">
        <f>ССЫЛКИ!BB3</f>
        <v>300</v>
      </c>
      <c r="BE20" s="27">
        <f>ССЫЛКИ!BC3</f>
        <v>120</v>
      </c>
      <c r="BF20" s="27">
        <f>ССЫЛКИ!BD3</f>
        <v>220</v>
      </c>
      <c r="BG20" s="27">
        <f>ССЫЛКИ!BE3</f>
        <v>20</v>
      </c>
      <c r="BH20" s="27">
        <f>ССЫЛКИ!BF3</f>
        <v>21</v>
      </c>
      <c r="BI20" s="27">
        <f>ССЫЛКИ!BG3</f>
        <v>21</v>
      </c>
      <c r="BJ20" s="27">
        <f>ССЫЛКИ!BH3</f>
        <v>35</v>
      </c>
      <c r="BK20" s="27">
        <f>ССЫЛКИ!BI3</f>
        <v>22</v>
      </c>
      <c r="BL20" s="27">
        <f>ССЫЛКИ!BJ3</f>
        <v>28</v>
      </c>
      <c r="BM20" s="27">
        <f>ССЫЛКИ!BK3</f>
        <v>50</v>
      </c>
      <c r="BN20" s="27">
        <f>ССЫЛКИ!BL3</f>
        <v>40</v>
      </c>
      <c r="BO20" s="27">
        <f>ССЫЛКИ!BM3</f>
        <v>30</v>
      </c>
      <c r="BP20" s="27">
        <f>ССЫЛКИ!BN3</f>
        <v>175</v>
      </c>
      <c r="BQ20" s="27">
        <f>ССЫЛКИ!BO3</f>
        <v>160</v>
      </c>
      <c r="BR20" s="27">
        <f>ССЫЛКИ!BP3</f>
        <v>100</v>
      </c>
      <c r="BS20" s="27">
        <f>ССЫЛКИ!BQ3</f>
        <v>120</v>
      </c>
      <c r="BT20" s="27">
        <f>ССЫЛКИ!BR3</f>
        <v>160</v>
      </c>
      <c r="BU20" s="27">
        <f>ССЫЛКИ!BS3</f>
        <v>100</v>
      </c>
      <c r="BV20" s="27">
        <f>ССЫЛКИ!BT3</f>
        <v>90</v>
      </c>
      <c r="BW20" s="27">
        <f>ССЫЛКИ!BU3</f>
        <v>0</v>
      </c>
      <c r="BX20" s="27">
        <f>ССЫЛКИ!BV3</f>
        <v>40</v>
      </c>
      <c r="BY20" s="27">
        <f>ССЫЛКИ!BW3</f>
        <v>210</v>
      </c>
      <c r="BZ20" s="27">
        <f>ССЫЛКИ!BX3</f>
        <v>8</v>
      </c>
      <c r="CA20" s="1"/>
    </row>
    <row r="21" spans="1:79" ht="15.75" customHeight="1" x14ac:dyDescent="0.25">
      <c r="A21" s="139" t="s">
        <v>89</v>
      </c>
      <c r="B21" s="137"/>
      <c r="C21" s="28">
        <f>SUM(D21:BZ21)</f>
        <v>3477.0000000000005</v>
      </c>
      <c r="D21" s="29">
        <f t="shared" ref="D21:BZ21" si="5">D19*D20</f>
        <v>0</v>
      </c>
      <c r="E21" s="29">
        <f t="shared" si="5"/>
        <v>0</v>
      </c>
      <c r="F21" s="29">
        <f t="shared" si="5"/>
        <v>0</v>
      </c>
      <c r="G21" s="30">
        <f t="shared" si="5"/>
        <v>0</v>
      </c>
      <c r="H21" s="30">
        <f t="shared" si="5"/>
        <v>0</v>
      </c>
      <c r="I21" s="30">
        <f t="shared" si="5"/>
        <v>0</v>
      </c>
      <c r="J21" s="30">
        <f t="shared" si="5"/>
        <v>0</v>
      </c>
      <c r="K21" s="30">
        <f t="shared" si="5"/>
        <v>0</v>
      </c>
      <c r="L21" s="26">
        <f t="shared" si="5"/>
        <v>94.164000000000001</v>
      </c>
      <c r="M21" s="26">
        <f t="shared" si="5"/>
        <v>9.9750000000000014</v>
      </c>
      <c r="N21" s="26">
        <f t="shared" si="5"/>
        <v>3.1349999999999998</v>
      </c>
      <c r="O21" s="26">
        <f t="shared" si="5"/>
        <v>177.84</v>
      </c>
      <c r="P21" s="26">
        <f t="shared" si="5"/>
        <v>0</v>
      </c>
      <c r="Q21" s="26">
        <f t="shared" si="5"/>
        <v>0</v>
      </c>
      <c r="R21" s="26">
        <f t="shared" si="5"/>
        <v>0</v>
      </c>
      <c r="S21" s="26">
        <f t="shared" si="5"/>
        <v>570</v>
      </c>
      <c r="T21" s="26">
        <f t="shared" si="5"/>
        <v>0</v>
      </c>
      <c r="U21" s="26">
        <f t="shared" si="5"/>
        <v>0</v>
      </c>
      <c r="V21" s="26">
        <f t="shared" si="5"/>
        <v>0</v>
      </c>
      <c r="W21" s="26">
        <f t="shared" si="5"/>
        <v>0</v>
      </c>
      <c r="X21" s="26">
        <f t="shared" si="5"/>
        <v>45.599999999999994</v>
      </c>
      <c r="Y21" s="26">
        <f t="shared" si="5"/>
        <v>0</v>
      </c>
      <c r="Z21" s="26">
        <f t="shared" si="5"/>
        <v>0</v>
      </c>
      <c r="AA21" s="26">
        <f t="shared" si="5"/>
        <v>0</v>
      </c>
      <c r="AB21" s="26">
        <f t="shared" si="5"/>
        <v>0</v>
      </c>
      <c r="AC21" s="26">
        <f t="shared" si="5"/>
        <v>75.240000000000009</v>
      </c>
      <c r="AD21" s="26">
        <f t="shared" si="5"/>
        <v>0</v>
      </c>
      <c r="AE21" s="26">
        <f t="shared" si="5"/>
        <v>0</v>
      </c>
      <c r="AF21" s="26">
        <f t="shared" si="5"/>
        <v>0</v>
      </c>
      <c r="AG21" s="26">
        <f t="shared" si="5"/>
        <v>0</v>
      </c>
      <c r="AH21" s="26">
        <f t="shared" si="5"/>
        <v>0</v>
      </c>
      <c r="AI21" s="26">
        <f t="shared" si="5"/>
        <v>0</v>
      </c>
      <c r="AJ21" s="26">
        <f t="shared" si="5"/>
        <v>0</v>
      </c>
      <c r="AK21" s="26">
        <f t="shared" si="5"/>
        <v>14.249999999999998</v>
      </c>
      <c r="AL21" s="26">
        <f t="shared" si="5"/>
        <v>0</v>
      </c>
      <c r="AM21" s="26">
        <f t="shared" si="5"/>
        <v>0</v>
      </c>
      <c r="AN21" s="26">
        <f t="shared" si="5"/>
        <v>167.58</v>
      </c>
      <c r="AO21" s="26">
        <f t="shared" si="5"/>
        <v>0</v>
      </c>
      <c r="AP21" s="26">
        <f t="shared" si="5"/>
        <v>0</v>
      </c>
      <c r="AQ21" s="26">
        <f t="shared" si="5"/>
        <v>0</v>
      </c>
      <c r="AR21" s="26">
        <f t="shared" si="5"/>
        <v>0</v>
      </c>
      <c r="AS21" s="26">
        <f t="shared" si="5"/>
        <v>0</v>
      </c>
      <c r="AT21" s="26">
        <f t="shared" si="5"/>
        <v>0</v>
      </c>
      <c r="AU21" s="26">
        <f t="shared" si="5"/>
        <v>0</v>
      </c>
      <c r="AV21" s="26">
        <f t="shared" si="5"/>
        <v>0</v>
      </c>
      <c r="AW21" s="26">
        <f t="shared" si="5"/>
        <v>0</v>
      </c>
      <c r="AX21" s="26">
        <f t="shared" si="5"/>
        <v>109.32600000000001</v>
      </c>
      <c r="AY21" s="26">
        <f t="shared" si="5"/>
        <v>0</v>
      </c>
      <c r="AZ21" s="26">
        <f t="shared" si="5"/>
        <v>0</v>
      </c>
      <c r="BA21" s="26">
        <f t="shared" si="5"/>
        <v>1190.1600000000001</v>
      </c>
      <c r="BB21" s="26">
        <f t="shared" si="5"/>
        <v>0</v>
      </c>
      <c r="BC21" s="26">
        <f t="shared" si="5"/>
        <v>0</v>
      </c>
      <c r="BD21" s="26">
        <f t="shared" si="5"/>
        <v>0</v>
      </c>
      <c r="BE21" s="26">
        <f t="shared" si="5"/>
        <v>0</v>
      </c>
      <c r="BF21" s="26">
        <f t="shared" si="5"/>
        <v>0</v>
      </c>
      <c r="BG21" s="26">
        <f t="shared" si="5"/>
        <v>0</v>
      </c>
      <c r="BH21" s="26">
        <f t="shared" si="5"/>
        <v>0</v>
      </c>
      <c r="BI21" s="26">
        <f t="shared" si="5"/>
        <v>0</v>
      </c>
      <c r="BJ21" s="26">
        <f t="shared" si="5"/>
        <v>79.8</v>
      </c>
      <c r="BK21" s="26">
        <f t="shared" si="5"/>
        <v>18.809999999999999</v>
      </c>
      <c r="BL21" s="26">
        <f t="shared" si="5"/>
        <v>111.72</v>
      </c>
      <c r="BM21" s="26">
        <f t="shared" si="5"/>
        <v>0</v>
      </c>
      <c r="BN21" s="26">
        <f t="shared" si="5"/>
        <v>0</v>
      </c>
      <c r="BO21" s="26">
        <f t="shared" si="5"/>
        <v>0</v>
      </c>
      <c r="BP21" s="26">
        <f t="shared" si="5"/>
        <v>0</v>
      </c>
      <c r="BQ21" s="26">
        <f t="shared" si="5"/>
        <v>0</v>
      </c>
      <c r="BR21" s="26">
        <f t="shared" si="5"/>
        <v>570</v>
      </c>
      <c r="BS21" s="26">
        <f t="shared" si="5"/>
        <v>0</v>
      </c>
      <c r="BT21" s="26">
        <f t="shared" si="5"/>
        <v>0</v>
      </c>
      <c r="BU21" s="26">
        <f t="shared" si="5"/>
        <v>0</v>
      </c>
      <c r="BV21" s="26">
        <f t="shared" si="5"/>
        <v>102.6</v>
      </c>
      <c r="BW21" s="26">
        <f t="shared" si="5"/>
        <v>0</v>
      </c>
      <c r="BX21" s="26">
        <f t="shared" si="5"/>
        <v>136.80000000000001</v>
      </c>
      <c r="BY21" s="29">
        <f t="shared" si="5"/>
        <v>0</v>
      </c>
      <c r="BZ21" s="29">
        <f t="shared" si="5"/>
        <v>0</v>
      </c>
      <c r="CA21" s="1"/>
    </row>
    <row r="22" spans="1:79" ht="15.75" customHeight="1" x14ac:dyDescent="0.25">
      <c r="A22" s="139" t="s">
        <v>90</v>
      </c>
      <c r="B22" s="137"/>
      <c r="C22" s="31">
        <f>C21/C18</f>
        <v>61.000000000000007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 x14ac:dyDescent="0.25">
      <c r="A24" s="1"/>
      <c r="B24" s="32" t="s">
        <v>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 x14ac:dyDescent="0.25">
      <c r="A26" s="1"/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2">
    <mergeCell ref="A18:B18"/>
    <mergeCell ref="A19:B19"/>
    <mergeCell ref="A20:B20"/>
    <mergeCell ref="A21:B21"/>
    <mergeCell ref="A22:B22"/>
    <mergeCell ref="A6:B7"/>
    <mergeCell ref="C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 x14ac:dyDescent="0.2"/>
  <cols>
    <col min="1" max="1" width="24.125" customWidth="1"/>
    <col min="2" max="2" width="5" customWidth="1"/>
    <col min="3" max="3" width="7.125" customWidth="1"/>
    <col min="4" max="5" width="4.25" hidden="1" customWidth="1"/>
    <col min="6" max="6" width="9" customWidth="1"/>
    <col min="7" max="7" width="8.25" customWidth="1"/>
    <col min="8" max="9" width="4.5" hidden="1" customWidth="1"/>
    <col min="10" max="10" width="8.125" customWidth="1"/>
    <col min="11" max="11" width="4.25" hidden="1" customWidth="1"/>
    <col min="12" max="12" width="8.25" customWidth="1"/>
    <col min="13" max="13" width="4.25" hidden="1" customWidth="1"/>
    <col min="14" max="14" width="7.375" customWidth="1"/>
    <col min="15" max="16" width="4.5" hidden="1" customWidth="1"/>
    <col min="17" max="17" width="4.25" hidden="1" customWidth="1"/>
    <col min="18" max="18" width="4.5" hidden="1" customWidth="1"/>
    <col min="19" max="19" width="4.25" hidden="1" customWidth="1"/>
    <col min="20" max="23" width="4.5" hidden="1" customWidth="1"/>
    <col min="24" max="28" width="4.25" hidden="1" customWidth="1"/>
    <col min="29" max="31" width="4.5" hidden="1" customWidth="1"/>
    <col min="32" max="32" width="8.125" customWidth="1"/>
    <col min="33" max="41" width="4.25" hidden="1" customWidth="1"/>
    <col min="42" max="44" width="4.5" hidden="1" customWidth="1"/>
    <col min="45" max="45" width="4.25" hidden="1" customWidth="1"/>
    <col min="46" max="46" width="8.125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8" width="4.5" hidden="1" customWidth="1"/>
    <col min="59" max="61" width="4.25" hidden="1" customWidth="1"/>
    <col min="62" max="62" width="8.125" customWidth="1"/>
    <col min="63" max="64" width="7.125" customWidth="1"/>
    <col min="65" max="66" width="4.25" hidden="1" customWidth="1"/>
    <col min="67" max="67" width="8.125" customWidth="1"/>
    <col min="68" max="73" width="4.5" hidden="1" customWidth="1"/>
    <col min="74" max="74" width="8.125" customWidth="1"/>
    <col min="75" max="75" width="4.25" hidden="1" customWidth="1"/>
    <col min="76" max="76" width="8.125" customWidth="1"/>
    <col min="77" max="77" width="4.5" hidden="1" customWidth="1"/>
    <col min="78" max="78" width="4.25" hidden="1" customWidth="1"/>
    <col min="79" max="79" width="7.625" customWidth="1"/>
  </cols>
  <sheetData>
    <row r="1" spans="1:79" ht="18.75" x14ac:dyDescent="0.3">
      <c r="A1" s="152" t="s">
        <v>172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28</v>
      </c>
      <c r="C4" s="154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6" t="s">
        <v>115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ht="37.5" customHeight="1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39.5" customHeight="1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36" t="s">
        <v>110</v>
      </c>
      <c r="B8" s="170"/>
      <c r="C8" s="42"/>
      <c r="D8" s="17"/>
      <c r="E8" s="17"/>
      <c r="F8" s="17"/>
      <c r="G8" s="17"/>
      <c r="H8" s="17"/>
      <c r="I8" s="17"/>
      <c r="J8" s="17"/>
      <c r="K8" s="17"/>
      <c r="L8" s="17">
        <v>4</v>
      </c>
      <c r="M8" s="17"/>
      <c r="N8" s="17">
        <v>1.63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>
        <v>16.2</v>
      </c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53</v>
      </c>
      <c r="BB8" s="17"/>
      <c r="BC8" s="17"/>
      <c r="BD8" s="17"/>
      <c r="BE8" s="17"/>
      <c r="BF8" s="17"/>
      <c r="BG8" s="17"/>
      <c r="BH8" s="17"/>
      <c r="BI8" s="17"/>
      <c r="BJ8" s="17">
        <v>75</v>
      </c>
      <c r="BK8" s="17">
        <v>9.6</v>
      </c>
      <c r="BL8" s="17">
        <v>10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49"/>
      <c r="BZ8" s="49"/>
      <c r="CA8" s="19"/>
    </row>
    <row r="9" spans="1:79" x14ac:dyDescent="0.25">
      <c r="A9" s="136" t="s">
        <v>111</v>
      </c>
      <c r="B9" s="137"/>
      <c r="C9" s="17"/>
      <c r="D9" s="17"/>
      <c r="E9" s="17"/>
      <c r="F9" s="17">
        <v>1</v>
      </c>
      <c r="G9" s="17"/>
      <c r="H9" s="17"/>
      <c r="I9" s="17"/>
      <c r="J9" s="17">
        <v>73.7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>
        <v>5</v>
      </c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49"/>
      <c r="BZ9" s="49"/>
      <c r="CA9" s="19"/>
    </row>
    <row r="10" spans="1:79" x14ac:dyDescent="0.25">
      <c r="A10" s="136" t="s">
        <v>112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>
        <v>2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>
        <v>8</v>
      </c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>
        <v>50</v>
      </c>
      <c r="BP10" s="17"/>
      <c r="BQ10" s="17"/>
      <c r="BR10" s="17"/>
      <c r="BS10" s="17"/>
      <c r="BT10" s="17"/>
      <c r="BU10" s="17"/>
      <c r="BV10" s="17"/>
      <c r="BW10" s="17"/>
      <c r="BX10" s="17"/>
      <c r="BY10" s="49"/>
      <c r="BZ10" s="49"/>
      <c r="CA10" s="19"/>
    </row>
    <row r="11" spans="1:79" x14ac:dyDescent="0.25">
      <c r="A11" s="136" t="s">
        <v>71</v>
      </c>
      <c r="B11" s="1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>
        <v>0</v>
      </c>
      <c r="BX11" s="17">
        <v>60</v>
      </c>
      <c r="BY11" s="49"/>
      <c r="BZ11" s="49"/>
      <c r="CA11" s="19"/>
    </row>
    <row r="12" spans="1:79" x14ac:dyDescent="0.25">
      <c r="A12" s="136" t="s">
        <v>113</v>
      </c>
      <c r="B12" s="13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>
        <v>50</v>
      </c>
      <c r="BW12" s="17"/>
      <c r="BX12" s="17"/>
      <c r="BY12" s="49"/>
      <c r="BZ12" s="49"/>
      <c r="CA12" s="19"/>
    </row>
    <row r="13" spans="1:79" x14ac:dyDescent="0.25">
      <c r="A13" s="136" t="s">
        <v>114</v>
      </c>
      <c r="B13" s="137"/>
      <c r="C13" s="17"/>
      <c r="D13" s="17"/>
      <c r="E13" s="17"/>
      <c r="F13" s="17"/>
      <c r="G13" s="17">
        <v>1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49"/>
      <c r="BZ13" s="49"/>
      <c r="CA13" s="1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1</v>
      </c>
      <c r="G16" s="49">
        <f t="shared" si="0"/>
        <v>1</v>
      </c>
      <c r="H16" s="49">
        <f t="shared" si="0"/>
        <v>0</v>
      </c>
      <c r="I16" s="49">
        <f t="shared" si="0"/>
        <v>0</v>
      </c>
      <c r="J16" s="49">
        <f t="shared" si="0"/>
        <v>73.7</v>
      </c>
      <c r="K16" s="49">
        <f t="shared" si="0"/>
        <v>0</v>
      </c>
      <c r="L16" s="49">
        <f t="shared" si="0"/>
        <v>4</v>
      </c>
      <c r="M16" s="49">
        <f t="shared" si="0"/>
        <v>0</v>
      </c>
      <c r="N16" s="49">
        <f t="shared" si="0"/>
        <v>3.63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16.2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8</v>
      </c>
      <c r="AY16" s="49">
        <f t="shared" si="0"/>
        <v>0</v>
      </c>
      <c r="AZ16" s="49">
        <f t="shared" si="0"/>
        <v>0</v>
      </c>
      <c r="BA16" s="49">
        <f t="shared" si="0"/>
        <v>53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75</v>
      </c>
      <c r="BK16" s="49">
        <f t="shared" si="0"/>
        <v>9.6</v>
      </c>
      <c r="BL16" s="49">
        <f t="shared" si="0"/>
        <v>10</v>
      </c>
      <c r="BM16" s="49">
        <f t="shared" si="0"/>
        <v>0</v>
      </c>
      <c r="BN16" s="49">
        <f t="shared" si="0"/>
        <v>0</v>
      </c>
      <c r="BO16" s="49">
        <f t="shared" si="0"/>
        <v>50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50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60</v>
      </c>
      <c r="D17" s="50">
        <f t="shared" ref="D17:BZ17" si="1">C17</f>
        <v>60</v>
      </c>
      <c r="E17" s="50">
        <f t="shared" si="1"/>
        <v>60</v>
      </c>
      <c r="F17" s="50">
        <f t="shared" si="1"/>
        <v>60</v>
      </c>
      <c r="G17" s="50">
        <f t="shared" si="1"/>
        <v>60</v>
      </c>
      <c r="H17" s="50">
        <f t="shared" si="1"/>
        <v>60</v>
      </c>
      <c r="I17" s="50">
        <f t="shared" si="1"/>
        <v>60</v>
      </c>
      <c r="J17" s="50">
        <f t="shared" si="1"/>
        <v>60</v>
      </c>
      <c r="K17" s="50">
        <f t="shared" si="1"/>
        <v>60</v>
      </c>
      <c r="L17" s="50">
        <f t="shared" si="1"/>
        <v>60</v>
      </c>
      <c r="M17" s="50">
        <f t="shared" si="1"/>
        <v>60</v>
      </c>
      <c r="N17" s="50">
        <f t="shared" si="1"/>
        <v>60</v>
      </c>
      <c r="O17" s="50">
        <f t="shared" si="1"/>
        <v>60</v>
      </c>
      <c r="P17" s="50">
        <f t="shared" si="1"/>
        <v>60</v>
      </c>
      <c r="Q17" s="50">
        <f t="shared" si="1"/>
        <v>60</v>
      </c>
      <c r="R17" s="50">
        <f t="shared" si="1"/>
        <v>60</v>
      </c>
      <c r="S17" s="50">
        <f t="shared" si="1"/>
        <v>60</v>
      </c>
      <c r="T17" s="50">
        <f t="shared" si="1"/>
        <v>60</v>
      </c>
      <c r="U17" s="50">
        <f t="shared" si="1"/>
        <v>60</v>
      </c>
      <c r="V17" s="50">
        <f t="shared" si="1"/>
        <v>60</v>
      </c>
      <c r="W17" s="50">
        <f t="shared" si="1"/>
        <v>60</v>
      </c>
      <c r="X17" s="50">
        <f t="shared" si="1"/>
        <v>60</v>
      </c>
      <c r="Y17" s="50">
        <f t="shared" si="1"/>
        <v>60</v>
      </c>
      <c r="Z17" s="50">
        <f t="shared" si="1"/>
        <v>60</v>
      </c>
      <c r="AA17" s="50">
        <f t="shared" si="1"/>
        <v>60</v>
      </c>
      <c r="AB17" s="50">
        <f t="shared" si="1"/>
        <v>60</v>
      </c>
      <c r="AC17" s="50">
        <f t="shared" si="1"/>
        <v>60</v>
      </c>
      <c r="AD17" s="50">
        <f t="shared" si="1"/>
        <v>60</v>
      </c>
      <c r="AE17" s="50">
        <f t="shared" si="1"/>
        <v>60</v>
      </c>
      <c r="AF17" s="50">
        <f t="shared" si="1"/>
        <v>60</v>
      </c>
      <c r="AG17" s="50">
        <f t="shared" si="1"/>
        <v>60</v>
      </c>
      <c r="AH17" s="50">
        <f t="shared" si="1"/>
        <v>60</v>
      </c>
      <c r="AI17" s="50">
        <f t="shared" si="1"/>
        <v>60</v>
      </c>
      <c r="AJ17" s="50">
        <f t="shared" si="1"/>
        <v>60</v>
      </c>
      <c r="AK17" s="50">
        <f t="shared" si="1"/>
        <v>60</v>
      </c>
      <c r="AL17" s="50">
        <f t="shared" si="1"/>
        <v>60</v>
      </c>
      <c r="AM17" s="50">
        <f t="shared" si="1"/>
        <v>60</v>
      </c>
      <c r="AN17" s="50">
        <f t="shared" si="1"/>
        <v>60</v>
      </c>
      <c r="AO17" s="50">
        <f t="shared" si="1"/>
        <v>60</v>
      </c>
      <c r="AP17" s="50">
        <f t="shared" si="1"/>
        <v>60</v>
      </c>
      <c r="AQ17" s="50">
        <f t="shared" si="1"/>
        <v>60</v>
      </c>
      <c r="AR17" s="50">
        <f t="shared" si="1"/>
        <v>60</v>
      </c>
      <c r="AS17" s="50">
        <f t="shared" si="1"/>
        <v>60</v>
      </c>
      <c r="AT17" s="50">
        <f t="shared" si="1"/>
        <v>60</v>
      </c>
      <c r="AU17" s="50">
        <f t="shared" si="1"/>
        <v>60</v>
      </c>
      <c r="AV17" s="50">
        <f t="shared" si="1"/>
        <v>60</v>
      </c>
      <c r="AW17" s="50">
        <f t="shared" si="1"/>
        <v>60</v>
      </c>
      <c r="AX17" s="50">
        <f t="shared" si="1"/>
        <v>60</v>
      </c>
      <c r="AY17" s="50">
        <f t="shared" si="1"/>
        <v>60</v>
      </c>
      <c r="AZ17" s="50">
        <f t="shared" si="1"/>
        <v>60</v>
      </c>
      <c r="BA17" s="50">
        <f t="shared" si="1"/>
        <v>60</v>
      </c>
      <c r="BB17" s="50">
        <f t="shared" si="1"/>
        <v>60</v>
      </c>
      <c r="BC17" s="50">
        <f t="shared" si="1"/>
        <v>60</v>
      </c>
      <c r="BD17" s="50">
        <f t="shared" si="1"/>
        <v>60</v>
      </c>
      <c r="BE17" s="50">
        <f t="shared" si="1"/>
        <v>60</v>
      </c>
      <c r="BF17" s="50">
        <f t="shared" si="1"/>
        <v>60</v>
      </c>
      <c r="BG17" s="50">
        <f t="shared" si="1"/>
        <v>60</v>
      </c>
      <c r="BH17" s="50">
        <f t="shared" si="1"/>
        <v>60</v>
      </c>
      <c r="BI17" s="50">
        <f t="shared" si="1"/>
        <v>60</v>
      </c>
      <c r="BJ17" s="50">
        <f t="shared" si="1"/>
        <v>60</v>
      </c>
      <c r="BK17" s="50">
        <f t="shared" si="1"/>
        <v>60</v>
      </c>
      <c r="BL17" s="50">
        <f t="shared" si="1"/>
        <v>60</v>
      </c>
      <c r="BM17" s="50">
        <f t="shared" si="1"/>
        <v>60</v>
      </c>
      <c r="BN17" s="50">
        <f t="shared" si="1"/>
        <v>60</v>
      </c>
      <c r="BO17" s="50">
        <f t="shared" si="1"/>
        <v>60</v>
      </c>
      <c r="BP17" s="50">
        <f t="shared" si="1"/>
        <v>60</v>
      </c>
      <c r="BQ17" s="50">
        <f t="shared" si="1"/>
        <v>60</v>
      </c>
      <c r="BR17" s="50">
        <f t="shared" si="1"/>
        <v>60</v>
      </c>
      <c r="BS17" s="50">
        <f t="shared" si="1"/>
        <v>60</v>
      </c>
      <c r="BT17" s="50">
        <f t="shared" si="1"/>
        <v>60</v>
      </c>
      <c r="BU17" s="50">
        <f t="shared" si="1"/>
        <v>60</v>
      </c>
      <c r="BV17" s="50">
        <f t="shared" si="1"/>
        <v>60</v>
      </c>
      <c r="BW17" s="50">
        <f t="shared" si="1"/>
        <v>60</v>
      </c>
      <c r="BX17" s="50">
        <f t="shared" si="1"/>
        <v>60</v>
      </c>
      <c r="BY17" s="50">
        <f t="shared" si="1"/>
        <v>60</v>
      </c>
      <c r="BZ17" s="50">
        <f t="shared" si="1"/>
        <v>60</v>
      </c>
    </row>
    <row r="18" spans="1:78" ht="20.25" thickBot="1" x14ac:dyDescent="0.35">
      <c r="A18" s="160" t="s">
        <v>87</v>
      </c>
      <c r="B18" s="137"/>
      <c r="C18" s="97">
        <v>60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E19" si="2">D16*D17/1000</f>
        <v>0</v>
      </c>
      <c r="E19" s="52">
        <f t="shared" si="2"/>
        <v>0</v>
      </c>
      <c r="F19" s="62">
        <f t="shared" ref="F19:G19" si="3">F16*F17</f>
        <v>60</v>
      </c>
      <c r="G19" s="54">
        <f t="shared" si="3"/>
        <v>60</v>
      </c>
      <c r="H19" s="54">
        <f t="shared" ref="H19:BZ19" si="4">H16*H17/1000</f>
        <v>0</v>
      </c>
      <c r="I19" s="54">
        <f t="shared" si="4"/>
        <v>0</v>
      </c>
      <c r="J19" s="54">
        <f t="shared" si="4"/>
        <v>4.4219999999999997</v>
      </c>
      <c r="K19" s="54">
        <f t="shared" si="4"/>
        <v>0</v>
      </c>
      <c r="L19" s="54">
        <f t="shared" si="4"/>
        <v>0.24</v>
      </c>
      <c r="M19" s="54">
        <f t="shared" si="4"/>
        <v>0</v>
      </c>
      <c r="N19" s="54">
        <f t="shared" si="4"/>
        <v>0.21779999999999999</v>
      </c>
      <c r="O19" s="54">
        <f t="shared" si="4"/>
        <v>0</v>
      </c>
      <c r="P19" s="54">
        <f t="shared" si="4"/>
        <v>0</v>
      </c>
      <c r="Q19" s="54">
        <f t="shared" si="4"/>
        <v>0</v>
      </c>
      <c r="R19" s="54">
        <f t="shared" si="4"/>
        <v>0</v>
      </c>
      <c r="S19" s="54">
        <f t="shared" si="4"/>
        <v>0</v>
      </c>
      <c r="T19" s="54">
        <f t="shared" si="4"/>
        <v>0</v>
      </c>
      <c r="U19" s="54">
        <f t="shared" si="4"/>
        <v>0</v>
      </c>
      <c r="V19" s="54">
        <f t="shared" si="4"/>
        <v>0</v>
      </c>
      <c r="W19" s="54">
        <f t="shared" si="4"/>
        <v>0</v>
      </c>
      <c r="X19" s="54">
        <f t="shared" si="4"/>
        <v>0</v>
      </c>
      <c r="Y19" s="54">
        <f t="shared" si="4"/>
        <v>0</v>
      </c>
      <c r="Z19" s="54">
        <f t="shared" si="4"/>
        <v>0</v>
      </c>
      <c r="AA19" s="54">
        <f t="shared" si="4"/>
        <v>0</v>
      </c>
      <c r="AB19" s="54">
        <f t="shared" si="4"/>
        <v>0</v>
      </c>
      <c r="AC19" s="54">
        <f t="shared" si="4"/>
        <v>0</v>
      </c>
      <c r="AD19" s="54">
        <f t="shared" si="4"/>
        <v>0</v>
      </c>
      <c r="AE19" s="54">
        <f t="shared" si="4"/>
        <v>0</v>
      </c>
      <c r="AF19" s="54">
        <f t="shared" si="4"/>
        <v>0.97199999999999998</v>
      </c>
      <c r="AG19" s="54">
        <f t="shared" si="4"/>
        <v>0</v>
      </c>
      <c r="AH19" s="54">
        <f t="shared" si="4"/>
        <v>0</v>
      </c>
      <c r="AI19" s="54">
        <f t="shared" si="4"/>
        <v>0</v>
      </c>
      <c r="AJ19" s="54">
        <f t="shared" si="4"/>
        <v>0</v>
      </c>
      <c r="AK19" s="54">
        <f t="shared" si="4"/>
        <v>0</v>
      </c>
      <c r="AL19" s="54">
        <f t="shared" si="4"/>
        <v>0</v>
      </c>
      <c r="AM19" s="54">
        <f t="shared" si="4"/>
        <v>0</v>
      </c>
      <c r="AN19" s="54">
        <f t="shared" si="4"/>
        <v>0</v>
      </c>
      <c r="AO19" s="54">
        <f t="shared" si="4"/>
        <v>0</v>
      </c>
      <c r="AP19" s="54">
        <f t="shared" si="4"/>
        <v>0</v>
      </c>
      <c r="AQ19" s="54">
        <f t="shared" si="4"/>
        <v>0</v>
      </c>
      <c r="AR19" s="54">
        <f t="shared" si="4"/>
        <v>0</v>
      </c>
      <c r="AS19" s="54">
        <f t="shared" si="4"/>
        <v>0</v>
      </c>
      <c r="AT19" s="54">
        <f t="shared" si="4"/>
        <v>0.3</v>
      </c>
      <c r="AU19" s="54">
        <f t="shared" si="4"/>
        <v>0</v>
      </c>
      <c r="AV19" s="54">
        <f t="shared" si="4"/>
        <v>0</v>
      </c>
      <c r="AW19" s="54">
        <f t="shared" si="4"/>
        <v>0</v>
      </c>
      <c r="AX19" s="54">
        <f t="shared" si="4"/>
        <v>0.48</v>
      </c>
      <c r="AY19" s="54">
        <f t="shared" si="4"/>
        <v>0</v>
      </c>
      <c r="AZ19" s="54">
        <f t="shared" si="4"/>
        <v>0</v>
      </c>
      <c r="BA19" s="54">
        <f t="shared" si="4"/>
        <v>3.18</v>
      </c>
      <c r="BB19" s="54">
        <f t="shared" si="4"/>
        <v>0</v>
      </c>
      <c r="BC19" s="54">
        <f t="shared" si="4"/>
        <v>0</v>
      </c>
      <c r="BD19" s="54">
        <f t="shared" si="4"/>
        <v>0</v>
      </c>
      <c r="BE19" s="54">
        <f t="shared" si="4"/>
        <v>0</v>
      </c>
      <c r="BF19" s="54">
        <f t="shared" si="4"/>
        <v>0</v>
      </c>
      <c r="BG19" s="54">
        <f t="shared" si="4"/>
        <v>0</v>
      </c>
      <c r="BH19" s="54">
        <f t="shared" si="4"/>
        <v>0</v>
      </c>
      <c r="BI19" s="54">
        <f t="shared" si="4"/>
        <v>0</v>
      </c>
      <c r="BJ19" s="54">
        <f t="shared" si="4"/>
        <v>4.5</v>
      </c>
      <c r="BK19" s="54">
        <f t="shared" si="4"/>
        <v>0.57599999999999996</v>
      </c>
      <c r="BL19" s="54">
        <f t="shared" si="4"/>
        <v>0.6</v>
      </c>
      <c r="BM19" s="54">
        <f t="shared" si="4"/>
        <v>0</v>
      </c>
      <c r="BN19" s="54">
        <f t="shared" si="4"/>
        <v>0</v>
      </c>
      <c r="BO19" s="54">
        <f t="shared" si="4"/>
        <v>3</v>
      </c>
      <c r="BP19" s="54">
        <f t="shared" si="4"/>
        <v>0</v>
      </c>
      <c r="BQ19" s="54">
        <f t="shared" si="4"/>
        <v>0</v>
      </c>
      <c r="BR19" s="54">
        <f t="shared" si="4"/>
        <v>0</v>
      </c>
      <c r="BS19" s="54">
        <f t="shared" si="4"/>
        <v>0</v>
      </c>
      <c r="BT19" s="54">
        <f t="shared" si="4"/>
        <v>0</v>
      </c>
      <c r="BU19" s="54">
        <f t="shared" si="4"/>
        <v>0</v>
      </c>
      <c r="BV19" s="54">
        <f t="shared" si="4"/>
        <v>3</v>
      </c>
      <c r="BW19" s="54">
        <f t="shared" si="4"/>
        <v>0</v>
      </c>
      <c r="BX19" s="54">
        <f t="shared" si="4"/>
        <v>3.6</v>
      </c>
      <c r="BY19" s="52">
        <f t="shared" si="4"/>
        <v>0</v>
      </c>
      <c r="BZ19" s="52">
        <f t="shared" si="4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3660</v>
      </c>
      <c r="D21" s="57">
        <f t="shared" ref="D21:BZ21" si="5">D19*D20</f>
        <v>0</v>
      </c>
      <c r="E21" s="57">
        <f t="shared" si="5"/>
        <v>0</v>
      </c>
      <c r="F21" s="62">
        <f t="shared" si="5"/>
        <v>1260</v>
      </c>
      <c r="G21" s="54">
        <f t="shared" si="5"/>
        <v>360</v>
      </c>
      <c r="H21" s="54">
        <f t="shared" si="5"/>
        <v>0</v>
      </c>
      <c r="I21" s="54">
        <f t="shared" si="5"/>
        <v>0</v>
      </c>
      <c r="J21" s="54">
        <f t="shared" si="5"/>
        <v>375.86999999999995</v>
      </c>
      <c r="K21" s="54">
        <f t="shared" si="5"/>
        <v>0</v>
      </c>
      <c r="L21" s="54">
        <f t="shared" si="5"/>
        <v>33.6</v>
      </c>
      <c r="M21" s="54">
        <f t="shared" si="5"/>
        <v>0</v>
      </c>
      <c r="N21" s="54">
        <f t="shared" si="5"/>
        <v>2.1779999999999999</v>
      </c>
      <c r="O21" s="54">
        <f t="shared" si="5"/>
        <v>0</v>
      </c>
      <c r="P21" s="54">
        <f t="shared" si="5"/>
        <v>0</v>
      </c>
      <c r="Q21" s="54">
        <f t="shared" si="5"/>
        <v>0</v>
      </c>
      <c r="R21" s="54">
        <f t="shared" si="5"/>
        <v>0</v>
      </c>
      <c r="S21" s="54">
        <f t="shared" si="5"/>
        <v>0</v>
      </c>
      <c r="T21" s="54">
        <f t="shared" si="5"/>
        <v>0</v>
      </c>
      <c r="U21" s="54">
        <f t="shared" si="5"/>
        <v>0</v>
      </c>
      <c r="V21" s="54">
        <f t="shared" si="5"/>
        <v>0</v>
      </c>
      <c r="W21" s="54">
        <f t="shared" si="5"/>
        <v>0</v>
      </c>
      <c r="X21" s="54">
        <f t="shared" si="5"/>
        <v>0</v>
      </c>
      <c r="Y21" s="54">
        <f t="shared" si="5"/>
        <v>0</v>
      </c>
      <c r="Z21" s="54">
        <f t="shared" si="5"/>
        <v>0</v>
      </c>
      <c r="AA21" s="54">
        <f t="shared" si="5"/>
        <v>0</v>
      </c>
      <c r="AB21" s="54">
        <f t="shared" si="5"/>
        <v>0</v>
      </c>
      <c r="AC21" s="54">
        <f t="shared" si="5"/>
        <v>0</v>
      </c>
      <c r="AD21" s="54">
        <f t="shared" si="5"/>
        <v>0</v>
      </c>
      <c r="AE21" s="54">
        <f t="shared" si="5"/>
        <v>0</v>
      </c>
      <c r="AF21" s="54">
        <f t="shared" si="5"/>
        <v>53.46</v>
      </c>
      <c r="AG21" s="54">
        <f t="shared" si="5"/>
        <v>0</v>
      </c>
      <c r="AH21" s="54">
        <f t="shared" si="5"/>
        <v>0</v>
      </c>
      <c r="AI21" s="54">
        <f t="shared" si="5"/>
        <v>0</v>
      </c>
      <c r="AJ21" s="54">
        <f t="shared" si="5"/>
        <v>0</v>
      </c>
      <c r="AK21" s="54">
        <f t="shared" si="5"/>
        <v>0</v>
      </c>
      <c r="AL21" s="54">
        <f t="shared" si="5"/>
        <v>0</v>
      </c>
      <c r="AM21" s="54">
        <f t="shared" si="5"/>
        <v>0</v>
      </c>
      <c r="AN21" s="54">
        <f t="shared" si="5"/>
        <v>0</v>
      </c>
      <c r="AO21" s="54">
        <f t="shared" si="5"/>
        <v>0</v>
      </c>
      <c r="AP21" s="54">
        <f t="shared" si="5"/>
        <v>0</v>
      </c>
      <c r="AQ21" s="54">
        <f t="shared" si="5"/>
        <v>0</v>
      </c>
      <c r="AR21" s="54">
        <f t="shared" si="5"/>
        <v>0</v>
      </c>
      <c r="AS21" s="54">
        <f t="shared" si="5"/>
        <v>0</v>
      </c>
      <c r="AT21" s="54">
        <f t="shared" si="5"/>
        <v>180</v>
      </c>
      <c r="AU21" s="54">
        <f t="shared" si="5"/>
        <v>0</v>
      </c>
      <c r="AV21" s="54">
        <f t="shared" si="5"/>
        <v>0</v>
      </c>
      <c r="AW21" s="54">
        <f t="shared" si="5"/>
        <v>0</v>
      </c>
      <c r="AX21" s="54">
        <f t="shared" si="5"/>
        <v>131.51999999999998</v>
      </c>
      <c r="AY21" s="54">
        <f t="shared" si="5"/>
        <v>0</v>
      </c>
      <c r="AZ21" s="54">
        <f t="shared" si="5"/>
        <v>0</v>
      </c>
      <c r="BA21" s="54">
        <f t="shared" si="5"/>
        <v>572.4</v>
      </c>
      <c r="BB21" s="54">
        <f t="shared" si="5"/>
        <v>0</v>
      </c>
      <c r="BC21" s="54">
        <f t="shared" si="5"/>
        <v>0</v>
      </c>
      <c r="BD21" s="54">
        <f t="shared" si="5"/>
        <v>0</v>
      </c>
      <c r="BE21" s="54">
        <f t="shared" si="5"/>
        <v>0</v>
      </c>
      <c r="BF21" s="54">
        <f t="shared" si="5"/>
        <v>0</v>
      </c>
      <c r="BG21" s="54">
        <f t="shared" si="5"/>
        <v>0</v>
      </c>
      <c r="BH21" s="54">
        <f t="shared" si="5"/>
        <v>0</v>
      </c>
      <c r="BI21" s="54">
        <f t="shared" si="5"/>
        <v>0</v>
      </c>
      <c r="BJ21" s="54">
        <f t="shared" si="5"/>
        <v>157.5</v>
      </c>
      <c r="BK21" s="54">
        <f t="shared" si="5"/>
        <v>12.671999999999999</v>
      </c>
      <c r="BL21" s="54">
        <f t="shared" si="5"/>
        <v>16.8</v>
      </c>
      <c r="BM21" s="54">
        <f t="shared" si="5"/>
        <v>0</v>
      </c>
      <c r="BN21" s="54">
        <f t="shared" si="5"/>
        <v>0</v>
      </c>
      <c r="BO21" s="54">
        <f t="shared" si="5"/>
        <v>90</v>
      </c>
      <c r="BP21" s="54">
        <f t="shared" si="5"/>
        <v>0</v>
      </c>
      <c r="BQ21" s="54">
        <f t="shared" si="5"/>
        <v>0</v>
      </c>
      <c r="BR21" s="54">
        <f t="shared" si="5"/>
        <v>0</v>
      </c>
      <c r="BS21" s="54">
        <f t="shared" si="5"/>
        <v>0</v>
      </c>
      <c r="BT21" s="54">
        <f t="shared" si="5"/>
        <v>0</v>
      </c>
      <c r="BU21" s="54">
        <f t="shared" si="5"/>
        <v>0</v>
      </c>
      <c r="BV21" s="54">
        <f t="shared" si="5"/>
        <v>270</v>
      </c>
      <c r="BW21" s="54">
        <f t="shared" si="5"/>
        <v>0</v>
      </c>
      <c r="BX21" s="54">
        <f t="shared" si="5"/>
        <v>144</v>
      </c>
      <c r="BY21" s="57">
        <f t="shared" si="5"/>
        <v>0</v>
      </c>
      <c r="BZ21" s="57">
        <f t="shared" si="5"/>
        <v>0</v>
      </c>
    </row>
    <row r="22" spans="1:78" ht="15.75" customHeight="1" x14ac:dyDescent="0.25">
      <c r="A22" s="160" t="s">
        <v>90</v>
      </c>
      <c r="B22" s="137"/>
      <c r="C22" s="59">
        <f>C21/C18</f>
        <v>61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1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 x14ac:dyDescent="0.2"/>
  <cols>
    <col min="1" max="1" width="21.75" customWidth="1"/>
    <col min="2" max="2" width="5.125" customWidth="1"/>
    <col min="3" max="3" width="7.375" customWidth="1"/>
    <col min="4" max="4" width="4.25" hidden="1" customWidth="1"/>
    <col min="5" max="5" width="7.125" hidden="1" customWidth="1"/>
    <col min="6" max="7" width="4.25" hidden="1" customWidth="1"/>
    <col min="8" max="9" width="4.5" hidden="1" customWidth="1"/>
    <col min="10" max="11" width="4.25" hidden="1" customWidth="1"/>
    <col min="12" max="12" width="8.125" customWidth="1"/>
    <col min="13" max="13" width="7.125" customWidth="1"/>
    <col min="14" max="14" width="7.375" customWidth="1"/>
    <col min="15" max="15" width="8.125" customWidth="1"/>
    <col min="16" max="16" width="4.5" hidden="1" customWidth="1"/>
    <col min="17" max="17" width="4.25" hidden="1" customWidth="1"/>
    <col min="18" max="18" width="4.5" hidden="1" customWidth="1"/>
    <col min="19" max="19" width="9" customWidth="1"/>
    <col min="20" max="23" width="4.5" hidden="1" customWidth="1"/>
    <col min="24" max="24" width="7.125" customWidth="1"/>
    <col min="25" max="25" width="3.875" hidden="1" customWidth="1"/>
    <col min="26" max="26" width="6.25" hidden="1" customWidth="1"/>
    <col min="27" max="27" width="4.25" hidden="1" customWidth="1"/>
    <col min="28" max="28" width="7.125" hidden="1" customWidth="1"/>
    <col min="29" max="29" width="8.125" customWidth="1"/>
    <col min="30" max="31" width="4.5" hidden="1" customWidth="1"/>
    <col min="32" max="32" width="4.25" hidden="1" customWidth="1"/>
    <col min="33" max="33" width="6.25" hidden="1" customWidth="1"/>
    <col min="34" max="36" width="4.25" hidden="1" customWidth="1"/>
    <col min="37" max="37" width="7.125" customWidth="1"/>
    <col min="38" max="39" width="4.25" hidden="1" customWidth="1"/>
    <col min="40" max="40" width="8.125" customWidth="1"/>
    <col min="41" max="41" width="4.25" hidden="1" customWidth="1"/>
    <col min="42" max="44" width="4.5" hidden="1" customWidth="1"/>
    <col min="45" max="45" width="4.25" hidden="1" customWidth="1"/>
    <col min="46" max="46" width="6.25" hidden="1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4" width="6.25" hidden="1" customWidth="1"/>
    <col min="55" max="58" width="4.5" hidden="1" customWidth="1"/>
    <col min="59" max="60" width="4.25" hidden="1" customWidth="1"/>
    <col min="61" max="61" width="5.25" hidden="1" customWidth="1"/>
    <col min="62" max="62" width="8.125" customWidth="1"/>
    <col min="63" max="63" width="7.125" customWidth="1"/>
    <col min="64" max="64" width="8.125" customWidth="1"/>
    <col min="65" max="66" width="4.25" hidden="1" customWidth="1"/>
    <col min="67" max="67" width="5.25" hidden="1" customWidth="1"/>
    <col min="68" max="69" width="4.5" hidden="1" customWidth="1"/>
    <col min="70" max="70" width="9" customWidth="1"/>
    <col min="71" max="73" width="4.5" hidden="1" customWidth="1"/>
    <col min="74" max="74" width="8.125" customWidth="1"/>
    <col min="75" max="75" width="4.25" hidden="1" customWidth="1"/>
    <col min="76" max="76" width="8.125" customWidth="1"/>
    <col min="77" max="77" width="3.875" hidden="1" customWidth="1"/>
    <col min="78" max="78" width="4.25" hidden="1" customWidth="1"/>
    <col min="79" max="79" width="8" customWidth="1"/>
  </cols>
  <sheetData>
    <row r="1" spans="1:79" ht="18.75" x14ac:dyDescent="0.3">
      <c r="A1" s="125" t="s">
        <v>171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 x14ac:dyDescent="0.25">
      <c r="A2" s="127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 x14ac:dyDescent="0.25">
      <c r="A3" s="1"/>
      <c r="B3" s="127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 x14ac:dyDescent="0.25">
      <c r="A4" s="1"/>
      <c r="B4" s="10">
        <v>29</v>
      </c>
      <c r="C4" s="128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"/>
      <c r="BZ4" s="1"/>
      <c r="CA4" s="1"/>
    </row>
    <row r="5" spans="1:79" ht="24" customHeight="1" x14ac:dyDescent="0.3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129" t="s">
        <v>79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6.25" customHeight="1" x14ac:dyDescent="0.25">
      <c r="A6" s="130" t="s">
        <v>80</v>
      </c>
      <c r="B6" s="131"/>
      <c r="C6" s="134" t="s">
        <v>81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"/>
      <c r="BZ6" s="1"/>
      <c r="CA6" s="1"/>
    </row>
    <row r="7" spans="1:79" ht="164.25" customHeight="1" x14ac:dyDescent="0.25">
      <c r="A7" s="132"/>
      <c r="B7" s="133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 x14ac:dyDescent="0.25">
      <c r="A8" s="136" t="s">
        <v>82</v>
      </c>
      <c r="B8" s="137"/>
      <c r="C8" s="17"/>
      <c r="D8" s="17"/>
      <c r="E8" s="17"/>
      <c r="F8" s="17"/>
      <c r="G8" s="17"/>
      <c r="H8" s="17"/>
      <c r="I8" s="17"/>
      <c r="J8" s="17"/>
      <c r="K8" s="17"/>
      <c r="L8" s="17">
        <v>3.8</v>
      </c>
      <c r="M8" s="17"/>
      <c r="N8" s="17">
        <v>2.5</v>
      </c>
      <c r="O8" s="17"/>
      <c r="P8" s="17"/>
      <c r="Q8" s="17"/>
      <c r="R8" s="17"/>
      <c r="S8" s="17"/>
      <c r="T8" s="17"/>
      <c r="U8" s="17"/>
      <c r="V8" s="17"/>
      <c r="W8" s="17"/>
      <c r="X8" s="17">
        <v>10</v>
      </c>
      <c r="Y8" s="17"/>
      <c r="Z8" s="17"/>
      <c r="AA8" s="17"/>
      <c r="AB8" s="17"/>
      <c r="AC8" s="17">
        <v>8</v>
      </c>
      <c r="AD8" s="17"/>
      <c r="AE8" s="17"/>
      <c r="AF8" s="17"/>
      <c r="AG8" s="17"/>
      <c r="AH8" s="17"/>
      <c r="AI8" s="17"/>
      <c r="AJ8" s="17"/>
      <c r="AK8" s="17">
        <v>5</v>
      </c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50</v>
      </c>
      <c r="BB8" s="17"/>
      <c r="BC8" s="17"/>
      <c r="BD8" s="17"/>
      <c r="BE8" s="17"/>
      <c r="BF8" s="17"/>
      <c r="BG8" s="17"/>
      <c r="BH8" s="17"/>
      <c r="BI8" s="17"/>
      <c r="BJ8" s="17">
        <v>40</v>
      </c>
      <c r="BK8" s="17">
        <v>5</v>
      </c>
      <c r="BL8" s="17">
        <v>10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8"/>
      <c r="BZ8" s="18"/>
      <c r="CA8" s="19"/>
    </row>
    <row r="9" spans="1:79" x14ac:dyDescent="0.25">
      <c r="A9" s="136" t="s">
        <v>83</v>
      </c>
      <c r="B9" s="137"/>
      <c r="C9" s="17"/>
      <c r="D9" s="17"/>
      <c r="E9" s="17"/>
      <c r="F9" s="17"/>
      <c r="G9" s="17"/>
      <c r="H9" s="17"/>
      <c r="I9" s="17"/>
      <c r="J9" s="17"/>
      <c r="K9" s="17"/>
      <c r="L9" s="17">
        <v>8</v>
      </c>
      <c r="M9" s="17"/>
      <c r="N9" s="17">
        <v>3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>
        <v>49</v>
      </c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>
        <v>66</v>
      </c>
      <c r="BB9" s="17"/>
      <c r="BC9" s="17"/>
      <c r="BD9" s="17"/>
      <c r="BE9" s="17"/>
      <c r="BF9" s="17"/>
      <c r="BG9" s="17"/>
      <c r="BH9" s="17"/>
      <c r="BI9" s="17"/>
      <c r="BJ9" s="17"/>
      <c r="BK9" s="17">
        <v>10</v>
      </c>
      <c r="BL9" s="17">
        <v>10</v>
      </c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8"/>
      <c r="BZ9" s="18"/>
      <c r="CA9" s="19"/>
    </row>
    <row r="10" spans="1:79" x14ac:dyDescent="0.25">
      <c r="A10" s="136" t="s">
        <v>84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>
        <v>0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>
        <v>7</v>
      </c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>
        <v>50</v>
      </c>
      <c r="BM10" s="17"/>
      <c r="BN10" s="17"/>
      <c r="BO10" s="17"/>
      <c r="BP10" s="17"/>
      <c r="BQ10" s="17"/>
      <c r="BR10" s="17"/>
      <c r="BS10" s="17"/>
      <c r="BT10" s="17"/>
      <c r="BU10" s="17"/>
      <c r="BV10" s="20">
        <v>20</v>
      </c>
      <c r="BW10" s="17"/>
      <c r="BX10" s="17"/>
      <c r="BY10" s="18"/>
      <c r="BZ10" s="18"/>
      <c r="CA10" s="19"/>
    </row>
    <row r="11" spans="1:79" x14ac:dyDescent="0.25">
      <c r="A11" s="136" t="s">
        <v>85</v>
      </c>
      <c r="B11" s="1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>
        <v>3.5</v>
      </c>
      <c r="N11" s="17"/>
      <c r="O11" s="17">
        <v>13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8"/>
      <c r="BZ11" s="18"/>
      <c r="CA11" s="19"/>
    </row>
    <row r="12" spans="1:79" x14ac:dyDescent="0.25">
      <c r="A12" s="136" t="s">
        <v>71</v>
      </c>
      <c r="B12" s="13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>
        <v>0</v>
      </c>
      <c r="BX12" s="17">
        <v>60</v>
      </c>
      <c r="BY12" s="18"/>
      <c r="BZ12" s="18"/>
      <c r="CA12" s="19"/>
    </row>
    <row r="13" spans="1:79" x14ac:dyDescent="0.25">
      <c r="A13" s="136" t="s">
        <v>66</v>
      </c>
      <c r="B13" s="13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>
        <v>100</v>
      </c>
      <c r="BS13" s="17"/>
      <c r="BT13" s="17"/>
      <c r="BU13" s="17"/>
      <c r="BV13" s="17"/>
      <c r="BW13" s="17"/>
      <c r="BX13" s="17"/>
      <c r="BY13" s="18"/>
      <c r="BZ13" s="18"/>
      <c r="CA13" s="19"/>
    </row>
    <row r="14" spans="1:79" x14ac:dyDescent="0.25">
      <c r="A14" s="136" t="s">
        <v>86</v>
      </c>
      <c r="B14" s="13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>
        <v>1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8"/>
      <c r="BZ14" s="18"/>
      <c r="CA14" s="19"/>
    </row>
    <row r="15" spans="1:79" x14ac:dyDescent="0.25">
      <c r="A15" s="136"/>
      <c r="B15" s="13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8"/>
      <c r="BZ15" s="18"/>
      <c r="CA15" s="1"/>
    </row>
    <row r="16" spans="1:79" hidden="1" x14ac:dyDescent="0.25">
      <c r="A16" s="136"/>
      <c r="B16" s="137"/>
      <c r="C16" s="17"/>
      <c r="D16" s="17">
        <f t="shared" ref="D16:BZ16" si="0">SUM(D8:D15)</f>
        <v>0</v>
      </c>
      <c r="E16" s="17">
        <f t="shared" si="0"/>
        <v>0</v>
      </c>
      <c r="F16" s="17">
        <f t="shared" si="0"/>
        <v>0</v>
      </c>
      <c r="G16" s="17">
        <f t="shared" si="0"/>
        <v>0</v>
      </c>
      <c r="H16" s="17">
        <f t="shared" si="0"/>
        <v>0</v>
      </c>
      <c r="I16" s="17">
        <f t="shared" si="0"/>
        <v>0</v>
      </c>
      <c r="J16" s="17">
        <f t="shared" si="0"/>
        <v>0</v>
      </c>
      <c r="K16" s="17">
        <f t="shared" si="0"/>
        <v>0</v>
      </c>
      <c r="L16" s="17">
        <f t="shared" si="0"/>
        <v>11.8</v>
      </c>
      <c r="M16" s="17">
        <f t="shared" si="0"/>
        <v>3.5</v>
      </c>
      <c r="N16" s="17">
        <f t="shared" si="0"/>
        <v>5.5</v>
      </c>
      <c r="O16" s="17">
        <f t="shared" si="0"/>
        <v>13</v>
      </c>
      <c r="P16" s="17">
        <f t="shared" si="0"/>
        <v>0</v>
      </c>
      <c r="Q16" s="17">
        <f t="shared" si="0"/>
        <v>0</v>
      </c>
      <c r="R16" s="17">
        <f t="shared" si="0"/>
        <v>0</v>
      </c>
      <c r="S16" s="17">
        <f t="shared" si="0"/>
        <v>1</v>
      </c>
      <c r="T16" s="17">
        <f t="shared" si="0"/>
        <v>0</v>
      </c>
      <c r="U16" s="17">
        <f t="shared" si="0"/>
        <v>0</v>
      </c>
      <c r="V16" s="17">
        <f t="shared" si="0"/>
        <v>0</v>
      </c>
      <c r="W16" s="17">
        <f t="shared" si="0"/>
        <v>0</v>
      </c>
      <c r="X16" s="17">
        <f t="shared" si="0"/>
        <v>10</v>
      </c>
      <c r="Y16" s="17">
        <f t="shared" si="0"/>
        <v>0</v>
      </c>
      <c r="Z16" s="17">
        <f t="shared" si="0"/>
        <v>0</v>
      </c>
      <c r="AA16" s="17">
        <f t="shared" si="0"/>
        <v>0</v>
      </c>
      <c r="AB16" s="17">
        <f t="shared" si="0"/>
        <v>0</v>
      </c>
      <c r="AC16" s="17">
        <f t="shared" si="0"/>
        <v>8</v>
      </c>
      <c r="AD16" s="17">
        <f t="shared" si="0"/>
        <v>0</v>
      </c>
      <c r="AE16" s="17">
        <f t="shared" si="0"/>
        <v>0</v>
      </c>
      <c r="AF16" s="17">
        <f t="shared" si="0"/>
        <v>0</v>
      </c>
      <c r="AG16" s="17">
        <f t="shared" si="0"/>
        <v>0</v>
      </c>
      <c r="AH16" s="17">
        <f t="shared" si="0"/>
        <v>0</v>
      </c>
      <c r="AI16" s="17">
        <f t="shared" si="0"/>
        <v>0</v>
      </c>
      <c r="AJ16" s="17">
        <f t="shared" si="0"/>
        <v>0</v>
      </c>
      <c r="AK16" s="17">
        <f t="shared" si="0"/>
        <v>5</v>
      </c>
      <c r="AL16" s="17">
        <f t="shared" si="0"/>
        <v>0</v>
      </c>
      <c r="AM16" s="17">
        <f t="shared" si="0"/>
        <v>0</v>
      </c>
      <c r="AN16" s="17">
        <f t="shared" si="0"/>
        <v>49</v>
      </c>
      <c r="AO16" s="17">
        <f t="shared" si="0"/>
        <v>0</v>
      </c>
      <c r="AP16" s="17">
        <f t="shared" si="0"/>
        <v>0</v>
      </c>
      <c r="AQ16" s="17">
        <f t="shared" si="0"/>
        <v>0</v>
      </c>
      <c r="AR16" s="17">
        <f t="shared" si="0"/>
        <v>0</v>
      </c>
      <c r="AS16" s="17">
        <f t="shared" si="0"/>
        <v>0</v>
      </c>
      <c r="AT16" s="17">
        <f t="shared" si="0"/>
        <v>0</v>
      </c>
      <c r="AU16" s="17">
        <f t="shared" si="0"/>
        <v>0</v>
      </c>
      <c r="AV16" s="17">
        <f t="shared" si="0"/>
        <v>0</v>
      </c>
      <c r="AW16" s="17">
        <f t="shared" si="0"/>
        <v>0</v>
      </c>
      <c r="AX16" s="17">
        <f t="shared" si="0"/>
        <v>7</v>
      </c>
      <c r="AY16" s="17">
        <f t="shared" si="0"/>
        <v>0</v>
      </c>
      <c r="AZ16" s="17">
        <f t="shared" si="0"/>
        <v>0</v>
      </c>
      <c r="BA16" s="17">
        <f t="shared" si="0"/>
        <v>116</v>
      </c>
      <c r="BB16" s="17">
        <f t="shared" si="0"/>
        <v>0</v>
      </c>
      <c r="BC16" s="17">
        <f t="shared" si="0"/>
        <v>0</v>
      </c>
      <c r="BD16" s="17">
        <f t="shared" si="0"/>
        <v>0</v>
      </c>
      <c r="BE16" s="17">
        <f t="shared" si="0"/>
        <v>0</v>
      </c>
      <c r="BF16" s="17">
        <f t="shared" si="0"/>
        <v>0</v>
      </c>
      <c r="BG16" s="17">
        <f t="shared" si="0"/>
        <v>0</v>
      </c>
      <c r="BH16" s="17">
        <f t="shared" si="0"/>
        <v>0</v>
      </c>
      <c r="BI16" s="17">
        <f t="shared" si="0"/>
        <v>0</v>
      </c>
      <c r="BJ16" s="17">
        <f t="shared" si="0"/>
        <v>40</v>
      </c>
      <c r="BK16" s="17">
        <f t="shared" si="0"/>
        <v>15</v>
      </c>
      <c r="BL16" s="17">
        <f t="shared" si="0"/>
        <v>70</v>
      </c>
      <c r="BM16" s="17">
        <f t="shared" si="0"/>
        <v>0</v>
      </c>
      <c r="BN16" s="17">
        <f t="shared" si="0"/>
        <v>0</v>
      </c>
      <c r="BO16" s="17">
        <f t="shared" si="0"/>
        <v>0</v>
      </c>
      <c r="BP16" s="17">
        <f t="shared" si="0"/>
        <v>0</v>
      </c>
      <c r="BQ16" s="17">
        <f t="shared" si="0"/>
        <v>0</v>
      </c>
      <c r="BR16" s="17">
        <f t="shared" si="0"/>
        <v>100</v>
      </c>
      <c r="BS16" s="17">
        <f t="shared" si="0"/>
        <v>0</v>
      </c>
      <c r="BT16" s="17">
        <f t="shared" si="0"/>
        <v>0</v>
      </c>
      <c r="BU16" s="17">
        <f t="shared" si="0"/>
        <v>0</v>
      </c>
      <c r="BV16" s="17">
        <f t="shared" si="0"/>
        <v>20</v>
      </c>
      <c r="BW16" s="17">
        <f t="shared" si="0"/>
        <v>0</v>
      </c>
      <c r="BX16" s="17">
        <f t="shared" si="0"/>
        <v>60</v>
      </c>
      <c r="BY16" s="18">
        <f t="shared" si="0"/>
        <v>0</v>
      </c>
      <c r="BZ16" s="18">
        <f t="shared" si="0"/>
        <v>0</v>
      </c>
      <c r="CA16" s="1"/>
    </row>
    <row r="17" spans="1:79" ht="15" hidden="1" customHeight="1" x14ac:dyDescent="0.25">
      <c r="A17" s="138" t="s">
        <v>87</v>
      </c>
      <c r="B17" s="137"/>
      <c r="C17" s="17">
        <f>C18</f>
        <v>60</v>
      </c>
      <c r="D17" s="17">
        <f t="shared" ref="D17:BZ17" si="1">C17</f>
        <v>60</v>
      </c>
      <c r="E17" s="17">
        <f t="shared" si="1"/>
        <v>60</v>
      </c>
      <c r="F17" s="17">
        <f t="shared" si="1"/>
        <v>60</v>
      </c>
      <c r="G17" s="17">
        <f t="shared" si="1"/>
        <v>60</v>
      </c>
      <c r="H17" s="17">
        <f t="shared" si="1"/>
        <v>60</v>
      </c>
      <c r="I17" s="17">
        <f t="shared" si="1"/>
        <v>60</v>
      </c>
      <c r="J17" s="17">
        <f t="shared" si="1"/>
        <v>60</v>
      </c>
      <c r="K17" s="17">
        <f t="shared" si="1"/>
        <v>60</v>
      </c>
      <c r="L17" s="17">
        <f t="shared" si="1"/>
        <v>60</v>
      </c>
      <c r="M17" s="17">
        <f t="shared" si="1"/>
        <v>60</v>
      </c>
      <c r="N17" s="17">
        <f t="shared" si="1"/>
        <v>60</v>
      </c>
      <c r="O17" s="17">
        <f t="shared" si="1"/>
        <v>60</v>
      </c>
      <c r="P17" s="17">
        <f t="shared" si="1"/>
        <v>60</v>
      </c>
      <c r="Q17" s="17">
        <f t="shared" si="1"/>
        <v>60</v>
      </c>
      <c r="R17" s="17">
        <f t="shared" si="1"/>
        <v>60</v>
      </c>
      <c r="S17" s="17">
        <f t="shared" si="1"/>
        <v>60</v>
      </c>
      <c r="T17" s="17">
        <f t="shared" si="1"/>
        <v>60</v>
      </c>
      <c r="U17" s="17">
        <f t="shared" si="1"/>
        <v>60</v>
      </c>
      <c r="V17" s="17">
        <f t="shared" si="1"/>
        <v>60</v>
      </c>
      <c r="W17" s="17">
        <f t="shared" si="1"/>
        <v>60</v>
      </c>
      <c r="X17" s="17">
        <f t="shared" si="1"/>
        <v>60</v>
      </c>
      <c r="Y17" s="17">
        <f t="shared" si="1"/>
        <v>60</v>
      </c>
      <c r="Z17" s="17">
        <f t="shared" si="1"/>
        <v>60</v>
      </c>
      <c r="AA17" s="17">
        <f t="shared" si="1"/>
        <v>60</v>
      </c>
      <c r="AB17" s="17">
        <f t="shared" si="1"/>
        <v>60</v>
      </c>
      <c r="AC17" s="17">
        <f t="shared" si="1"/>
        <v>60</v>
      </c>
      <c r="AD17" s="17">
        <f t="shared" si="1"/>
        <v>60</v>
      </c>
      <c r="AE17" s="17">
        <f t="shared" si="1"/>
        <v>60</v>
      </c>
      <c r="AF17" s="17">
        <f t="shared" si="1"/>
        <v>60</v>
      </c>
      <c r="AG17" s="17">
        <f t="shared" si="1"/>
        <v>60</v>
      </c>
      <c r="AH17" s="17">
        <f t="shared" si="1"/>
        <v>60</v>
      </c>
      <c r="AI17" s="17">
        <f t="shared" si="1"/>
        <v>60</v>
      </c>
      <c r="AJ17" s="17">
        <f t="shared" si="1"/>
        <v>60</v>
      </c>
      <c r="AK17" s="17">
        <f t="shared" si="1"/>
        <v>60</v>
      </c>
      <c r="AL17" s="17">
        <f t="shared" si="1"/>
        <v>60</v>
      </c>
      <c r="AM17" s="17">
        <f t="shared" si="1"/>
        <v>60</v>
      </c>
      <c r="AN17" s="17">
        <f t="shared" si="1"/>
        <v>60</v>
      </c>
      <c r="AO17" s="17">
        <f t="shared" si="1"/>
        <v>60</v>
      </c>
      <c r="AP17" s="17">
        <f t="shared" si="1"/>
        <v>60</v>
      </c>
      <c r="AQ17" s="17">
        <f t="shared" si="1"/>
        <v>60</v>
      </c>
      <c r="AR17" s="17">
        <f t="shared" si="1"/>
        <v>60</v>
      </c>
      <c r="AS17" s="17">
        <f t="shared" si="1"/>
        <v>60</v>
      </c>
      <c r="AT17" s="17">
        <f t="shared" si="1"/>
        <v>60</v>
      </c>
      <c r="AU17" s="17">
        <f t="shared" si="1"/>
        <v>60</v>
      </c>
      <c r="AV17" s="17">
        <f t="shared" si="1"/>
        <v>60</v>
      </c>
      <c r="AW17" s="17">
        <f t="shared" si="1"/>
        <v>60</v>
      </c>
      <c r="AX17" s="17">
        <f t="shared" si="1"/>
        <v>60</v>
      </c>
      <c r="AY17" s="17">
        <f t="shared" si="1"/>
        <v>60</v>
      </c>
      <c r="AZ17" s="17">
        <f t="shared" si="1"/>
        <v>60</v>
      </c>
      <c r="BA17" s="17">
        <f t="shared" si="1"/>
        <v>60</v>
      </c>
      <c r="BB17" s="17">
        <f t="shared" si="1"/>
        <v>60</v>
      </c>
      <c r="BC17" s="17">
        <f t="shared" si="1"/>
        <v>60</v>
      </c>
      <c r="BD17" s="17">
        <f t="shared" si="1"/>
        <v>60</v>
      </c>
      <c r="BE17" s="17">
        <f t="shared" si="1"/>
        <v>60</v>
      </c>
      <c r="BF17" s="17">
        <f t="shared" si="1"/>
        <v>60</v>
      </c>
      <c r="BG17" s="17">
        <f t="shared" si="1"/>
        <v>60</v>
      </c>
      <c r="BH17" s="17">
        <f t="shared" si="1"/>
        <v>60</v>
      </c>
      <c r="BI17" s="17">
        <f t="shared" si="1"/>
        <v>60</v>
      </c>
      <c r="BJ17" s="17">
        <f t="shared" si="1"/>
        <v>60</v>
      </c>
      <c r="BK17" s="17">
        <f t="shared" si="1"/>
        <v>60</v>
      </c>
      <c r="BL17" s="17">
        <f t="shared" si="1"/>
        <v>60</v>
      </c>
      <c r="BM17" s="17">
        <f t="shared" si="1"/>
        <v>60</v>
      </c>
      <c r="BN17" s="17">
        <f t="shared" si="1"/>
        <v>60</v>
      </c>
      <c r="BO17" s="17">
        <f t="shared" si="1"/>
        <v>60</v>
      </c>
      <c r="BP17" s="17">
        <f t="shared" si="1"/>
        <v>60</v>
      </c>
      <c r="BQ17" s="17">
        <f t="shared" si="1"/>
        <v>60</v>
      </c>
      <c r="BR17" s="17">
        <f t="shared" si="1"/>
        <v>60</v>
      </c>
      <c r="BS17" s="17">
        <f t="shared" si="1"/>
        <v>60</v>
      </c>
      <c r="BT17" s="17">
        <f t="shared" si="1"/>
        <v>60</v>
      </c>
      <c r="BU17" s="17">
        <f t="shared" si="1"/>
        <v>60</v>
      </c>
      <c r="BV17" s="17">
        <f t="shared" si="1"/>
        <v>60</v>
      </c>
      <c r="BW17" s="17">
        <f t="shared" si="1"/>
        <v>60</v>
      </c>
      <c r="BX17" s="17">
        <f t="shared" si="1"/>
        <v>60</v>
      </c>
      <c r="BY17" s="21">
        <f t="shared" si="1"/>
        <v>60</v>
      </c>
      <c r="BZ17" s="21">
        <f t="shared" si="1"/>
        <v>60</v>
      </c>
      <c r="CA17" s="1"/>
    </row>
    <row r="18" spans="1:79" ht="19.5" x14ac:dyDescent="0.3">
      <c r="A18" s="139" t="s">
        <v>87</v>
      </c>
      <c r="B18" s="137"/>
      <c r="C18" s="98">
        <v>60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8"/>
      <c r="BZ18" s="18"/>
      <c r="CA18" s="1"/>
    </row>
    <row r="19" spans="1:79" x14ac:dyDescent="0.25">
      <c r="A19" s="139" t="s">
        <v>88</v>
      </c>
      <c r="B19" s="137"/>
      <c r="C19" s="23"/>
      <c r="D19" s="24">
        <f>D16*D17/1000</f>
        <v>0</v>
      </c>
      <c r="E19" s="24">
        <f t="shared" ref="E19:F19" si="2">E16*E17</f>
        <v>0</v>
      </c>
      <c r="F19" s="24">
        <f t="shared" si="2"/>
        <v>0</v>
      </c>
      <c r="G19" s="25">
        <f t="shared" ref="G19:R19" si="3">G16*G17/1000</f>
        <v>0</v>
      </c>
      <c r="H19" s="25">
        <f t="shared" si="3"/>
        <v>0</v>
      </c>
      <c r="I19" s="25">
        <f t="shared" si="3"/>
        <v>0</v>
      </c>
      <c r="J19" s="25">
        <f t="shared" si="3"/>
        <v>0</v>
      </c>
      <c r="K19" s="25">
        <f t="shared" si="3"/>
        <v>0</v>
      </c>
      <c r="L19" s="26">
        <f t="shared" si="3"/>
        <v>0.70799999999999996</v>
      </c>
      <c r="M19" s="26">
        <f t="shared" si="3"/>
        <v>0.21</v>
      </c>
      <c r="N19" s="26">
        <f t="shared" si="3"/>
        <v>0.33</v>
      </c>
      <c r="O19" s="26">
        <f t="shared" si="3"/>
        <v>0.78</v>
      </c>
      <c r="P19" s="26">
        <f t="shared" si="3"/>
        <v>0</v>
      </c>
      <c r="Q19" s="26">
        <f t="shared" si="3"/>
        <v>0</v>
      </c>
      <c r="R19" s="26">
        <f t="shared" si="3"/>
        <v>0</v>
      </c>
      <c r="S19" s="26">
        <f>S16*S17</f>
        <v>60</v>
      </c>
      <c r="T19" s="26">
        <f t="shared" ref="T19:BZ19" si="4">T16*T17/1000</f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0.6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0.48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si="4"/>
        <v>0</v>
      </c>
      <c r="AJ19" s="26">
        <f t="shared" si="4"/>
        <v>0</v>
      </c>
      <c r="AK19" s="26">
        <f t="shared" si="4"/>
        <v>0.3</v>
      </c>
      <c r="AL19" s="26">
        <f t="shared" si="4"/>
        <v>0</v>
      </c>
      <c r="AM19" s="26">
        <f t="shared" si="4"/>
        <v>0</v>
      </c>
      <c r="AN19" s="26">
        <f t="shared" si="4"/>
        <v>2.94</v>
      </c>
      <c r="AO19" s="26">
        <f t="shared" si="4"/>
        <v>0</v>
      </c>
      <c r="AP19" s="26">
        <f t="shared" si="4"/>
        <v>0</v>
      </c>
      <c r="AQ19" s="26">
        <f t="shared" si="4"/>
        <v>0</v>
      </c>
      <c r="AR19" s="26">
        <f t="shared" si="4"/>
        <v>0</v>
      </c>
      <c r="AS19" s="26">
        <f t="shared" si="4"/>
        <v>0</v>
      </c>
      <c r="AT19" s="26">
        <f t="shared" si="4"/>
        <v>0</v>
      </c>
      <c r="AU19" s="26">
        <f t="shared" si="4"/>
        <v>0</v>
      </c>
      <c r="AV19" s="26">
        <f t="shared" si="4"/>
        <v>0</v>
      </c>
      <c r="AW19" s="26">
        <f t="shared" si="4"/>
        <v>0</v>
      </c>
      <c r="AX19" s="26">
        <f t="shared" si="4"/>
        <v>0.42</v>
      </c>
      <c r="AY19" s="26">
        <f t="shared" si="4"/>
        <v>0</v>
      </c>
      <c r="AZ19" s="26">
        <f t="shared" si="4"/>
        <v>0</v>
      </c>
      <c r="BA19" s="26">
        <f t="shared" si="4"/>
        <v>6.96</v>
      </c>
      <c r="BB19" s="26">
        <f t="shared" si="4"/>
        <v>0</v>
      </c>
      <c r="BC19" s="26">
        <f t="shared" si="4"/>
        <v>0</v>
      </c>
      <c r="BD19" s="26">
        <f t="shared" si="4"/>
        <v>0</v>
      </c>
      <c r="BE19" s="26">
        <f t="shared" si="4"/>
        <v>0</v>
      </c>
      <c r="BF19" s="26">
        <f t="shared" si="4"/>
        <v>0</v>
      </c>
      <c r="BG19" s="26">
        <f t="shared" si="4"/>
        <v>0</v>
      </c>
      <c r="BH19" s="26">
        <f t="shared" si="4"/>
        <v>0</v>
      </c>
      <c r="BI19" s="26">
        <f t="shared" si="4"/>
        <v>0</v>
      </c>
      <c r="BJ19" s="26">
        <f t="shared" si="4"/>
        <v>2.4</v>
      </c>
      <c r="BK19" s="26">
        <f t="shared" si="4"/>
        <v>0.9</v>
      </c>
      <c r="BL19" s="26">
        <f t="shared" si="4"/>
        <v>4.2</v>
      </c>
      <c r="BM19" s="26">
        <f t="shared" si="4"/>
        <v>0</v>
      </c>
      <c r="BN19" s="26">
        <f t="shared" si="4"/>
        <v>0</v>
      </c>
      <c r="BO19" s="26">
        <f t="shared" si="4"/>
        <v>0</v>
      </c>
      <c r="BP19" s="26">
        <f t="shared" si="4"/>
        <v>0</v>
      </c>
      <c r="BQ19" s="26">
        <f t="shared" si="4"/>
        <v>0</v>
      </c>
      <c r="BR19" s="26">
        <f t="shared" si="4"/>
        <v>6</v>
      </c>
      <c r="BS19" s="26">
        <f t="shared" si="4"/>
        <v>0</v>
      </c>
      <c r="BT19" s="26">
        <f t="shared" si="4"/>
        <v>0</v>
      </c>
      <c r="BU19" s="26">
        <f t="shared" si="4"/>
        <v>0</v>
      </c>
      <c r="BV19" s="26">
        <f t="shared" si="4"/>
        <v>1.2</v>
      </c>
      <c r="BW19" s="26">
        <f t="shared" si="4"/>
        <v>0</v>
      </c>
      <c r="BX19" s="26">
        <f t="shared" si="4"/>
        <v>3.6</v>
      </c>
      <c r="BY19" s="24">
        <f t="shared" si="4"/>
        <v>0</v>
      </c>
      <c r="BZ19" s="24">
        <f t="shared" si="4"/>
        <v>0</v>
      </c>
      <c r="CA19" s="1"/>
    </row>
    <row r="20" spans="1:79" x14ac:dyDescent="0.25">
      <c r="A20" s="139" t="s">
        <v>74</v>
      </c>
      <c r="B20" s="137"/>
      <c r="C20" s="23"/>
      <c r="D20" s="27">
        <f>ССЫЛКИ!B3</f>
        <v>85</v>
      </c>
      <c r="E20" s="27">
        <f>ССЫЛКИ!C3</f>
        <v>21</v>
      </c>
      <c r="F20" s="27">
        <f>ССЫЛКИ!D3</f>
        <v>21</v>
      </c>
      <c r="G20" s="27">
        <f>ССЫЛКИ!E3</f>
        <v>6</v>
      </c>
      <c r="H20" s="27">
        <f>ССЫЛКИ!F3</f>
        <v>400</v>
      </c>
      <c r="I20" s="27">
        <f>ССЫЛКИ!G3</f>
        <v>140</v>
      </c>
      <c r="J20" s="27">
        <f>ССЫЛКИ!H3</f>
        <v>85</v>
      </c>
      <c r="K20" s="27">
        <f>ССЫЛКИ!I3</f>
        <v>21</v>
      </c>
      <c r="L20" s="27">
        <f>ССЫЛКИ!J3</f>
        <v>140</v>
      </c>
      <c r="M20" s="27">
        <f>ССЫЛКИ!K3</f>
        <v>50</v>
      </c>
      <c r="N20" s="27">
        <f>ССЫЛКИ!L3</f>
        <v>10</v>
      </c>
      <c r="O20" s="27">
        <f>ССЫЛКИ!M3</f>
        <v>240</v>
      </c>
      <c r="P20" s="27">
        <f>ССЫЛКИ!N3</f>
        <v>550</v>
      </c>
      <c r="Q20" s="27">
        <f>ССЫЛКИ!O3</f>
        <v>6</v>
      </c>
      <c r="R20" s="27">
        <f>ССЫЛКИ!P3</f>
        <v>157</v>
      </c>
      <c r="S20" s="27">
        <f>ССЫЛКИ!Q3</f>
        <v>10</v>
      </c>
      <c r="T20" s="27">
        <f>ССЫЛКИ!R3</f>
        <v>140</v>
      </c>
      <c r="U20" s="27">
        <f>ССЫЛКИ!S3</f>
        <v>100</v>
      </c>
      <c r="V20" s="27">
        <f>ССЫЛКИ!T3</f>
        <v>120</v>
      </c>
      <c r="W20" s="27">
        <f>ССЫЛКИ!U3</f>
        <v>120</v>
      </c>
      <c r="X20" s="27">
        <f>ССЫЛКИ!V3</f>
        <v>80</v>
      </c>
      <c r="Y20" s="27">
        <f>ССЫЛКИ!W3</f>
        <v>30</v>
      </c>
      <c r="Z20" s="27">
        <f>ССЫЛКИ!X3</f>
        <v>55</v>
      </c>
      <c r="AA20" s="27">
        <f>ССЫЛКИ!Y3</f>
        <v>60</v>
      </c>
      <c r="AB20" s="27">
        <f>ССЫЛКИ!Z3</f>
        <v>70</v>
      </c>
      <c r="AC20" s="27">
        <f>ССЫЛКИ!AA3</f>
        <v>165</v>
      </c>
      <c r="AD20" s="27">
        <f>ССЫЛКИ!AB3</f>
        <v>180</v>
      </c>
      <c r="AE20" s="27">
        <f>ССЫЛКИ!AC3</f>
        <v>260</v>
      </c>
      <c r="AF20" s="27">
        <f>ССЫЛКИ!AD3</f>
        <v>55</v>
      </c>
      <c r="AG20" s="27">
        <f>ССЫЛКИ!AE3</f>
        <v>90</v>
      </c>
      <c r="AH20" s="27">
        <f>ССЫЛКИ!AF3</f>
        <v>45</v>
      </c>
      <c r="AI20" s="27">
        <f>ССЫЛКИ!AG3</f>
        <v>45</v>
      </c>
      <c r="AJ20" s="27">
        <f>ССЫЛКИ!AH3</f>
        <v>52</v>
      </c>
      <c r="AK20" s="27">
        <f>ССЫЛКИ!AI3</f>
        <v>50</v>
      </c>
      <c r="AL20" s="27">
        <f>ССЫЛКИ!AJ3</f>
        <v>55</v>
      </c>
      <c r="AM20" s="27">
        <f>ССЫЛКИ!AK3</f>
        <v>60</v>
      </c>
      <c r="AN20" s="27">
        <f>ССЫЛКИ!AL3</f>
        <v>60</v>
      </c>
      <c r="AO20" s="27">
        <f>ССЫЛКИ!AM3</f>
        <v>50</v>
      </c>
      <c r="AP20" s="27">
        <f>ССЫЛКИ!AN3</f>
        <v>110</v>
      </c>
      <c r="AQ20" s="27">
        <f>ССЫЛКИ!AO3</f>
        <v>170</v>
      </c>
      <c r="AR20" s="27">
        <f>ССЫЛКИ!AP3</f>
        <v>200</v>
      </c>
      <c r="AS20" s="27">
        <f>ССЫЛКИ!AQ3</f>
        <v>80</v>
      </c>
      <c r="AT20" s="27">
        <f>ССЫЛКИ!AR3</f>
        <v>600</v>
      </c>
      <c r="AU20" s="27">
        <f>ССЫЛКИ!AS3</f>
        <v>60</v>
      </c>
      <c r="AV20" s="27">
        <f>ССЫЛКИ!AT3</f>
        <v>75</v>
      </c>
      <c r="AW20" s="27">
        <f>ССЫЛКИ!AU3</f>
        <v>155</v>
      </c>
      <c r="AX20" s="27">
        <f>ССЫЛКИ!AV3</f>
        <v>274</v>
      </c>
      <c r="AY20" s="27">
        <f>ССЫЛКИ!AW3</f>
        <v>450</v>
      </c>
      <c r="AZ20" s="27">
        <f>ССЫЛКИ!AX3</f>
        <v>325</v>
      </c>
      <c r="BA20" s="27">
        <f>ССЫЛКИ!AY3</f>
        <v>180</v>
      </c>
      <c r="BB20" s="27">
        <f>ССЫЛКИ!AZ3</f>
        <v>320</v>
      </c>
      <c r="BC20" s="27">
        <f>ССЫЛКИ!BA3</f>
        <v>350</v>
      </c>
      <c r="BD20" s="27">
        <f>ССЫЛКИ!BB3</f>
        <v>300</v>
      </c>
      <c r="BE20" s="27">
        <f>ССЫЛКИ!BC3</f>
        <v>120</v>
      </c>
      <c r="BF20" s="27">
        <f>ССЫЛКИ!BD3</f>
        <v>220</v>
      </c>
      <c r="BG20" s="27">
        <f>ССЫЛКИ!BE3</f>
        <v>20</v>
      </c>
      <c r="BH20" s="27">
        <f>ССЫЛКИ!BF3</f>
        <v>21</v>
      </c>
      <c r="BI20" s="27">
        <f>ССЫЛКИ!BG3</f>
        <v>21</v>
      </c>
      <c r="BJ20" s="27">
        <f>ССЫЛКИ!BH3</f>
        <v>35</v>
      </c>
      <c r="BK20" s="27">
        <f>ССЫЛКИ!BI3</f>
        <v>22</v>
      </c>
      <c r="BL20" s="27">
        <f>ССЫЛКИ!BJ3</f>
        <v>28</v>
      </c>
      <c r="BM20" s="27">
        <f>ССЫЛКИ!BK3</f>
        <v>50</v>
      </c>
      <c r="BN20" s="27">
        <f>ССЫЛКИ!BL3</f>
        <v>40</v>
      </c>
      <c r="BO20" s="27">
        <f>ССЫЛКИ!BM3</f>
        <v>30</v>
      </c>
      <c r="BP20" s="27">
        <f>ССЫЛКИ!BN3</f>
        <v>175</v>
      </c>
      <c r="BQ20" s="27">
        <f>ССЫЛКИ!BO3</f>
        <v>160</v>
      </c>
      <c r="BR20" s="27">
        <f>ССЫЛКИ!BP3</f>
        <v>100</v>
      </c>
      <c r="BS20" s="27">
        <f>ССЫЛКИ!BQ3</f>
        <v>120</v>
      </c>
      <c r="BT20" s="27">
        <f>ССЫЛКИ!BR3</f>
        <v>160</v>
      </c>
      <c r="BU20" s="27">
        <f>ССЫЛКИ!BS3</f>
        <v>100</v>
      </c>
      <c r="BV20" s="27">
        <f>ССЫЛКИ!BT3</f>
        <v>90</v>
      </c>
      <c r="BW20" s="27">
        <f>ССЫЛКИ!BU3</f>
        <v>0</v>
      </c>
      <c r="BX20" s="27">
        <f>ССЫЛКИ!BV3</f>
        <v>40</v>
      </c>
      <c r="BY20" s="27">
        <f>ССЫЛКИ!BW3</f>
        <v>210</v>
      </c>
      <c r="BZ20" s="27">
        <f>ССЫЛКИ!BX3</f>
        <v>8</v>
      </c>
      <c r="CA20" s="1"/>
    </row>
    <row r="21" spans="1:79" ht="15.75" customHeight="1" x14ac:dyDescent="0.25">
      <c r="A21" s="139" t="s">
        <v>89</v>
      </c>
      <c r="B21" s="137"/>
      <c r="C21" s="28">
        <f>SUM(D21:BZ21)</f>
        <v>3660</v>
      </c>
      <c r="D21" s="29">
        <f t="shared" ref="D21:BZ21" si="5">D19*D20</f>
        <v>0</v>
      </c>
      <c r="E21" s="29">
        <f t="shared" si="5"/>
        <v>0</v>
      </c>
      <c r="F21" s="29">
        <f t="shared" si="5"/>
        <v>0</v>
      </c>
      <c r="G21" s="30">
        <f t="shared" si="5"/>
        <v>0</v>
      </c>
      <c r="H21" s="30">
        <f t="shared" si="5"/>
        <v>0</v>
      </c>
      <c r="I21" s="30">
        <f t="shared" si="5"/>
        <v>0</v>
      </c>
      <c r="J21" s="30">
        <f t="shared" si="5"/>
        <v>0</v>
      </c>
      <c r="K21" s="30">
        <f t="shared" si="5"/>
        <v>0</v>
      </c>
      <c r="L21" s="26">
        <f t="shared" si="5"/>
        <v>99.11999999999999</v>
      </c>
      <c r="M21" s="26">
        <f t="shared" si="5"/>
        <v>10.5</v>
      </c>
      <c r="N21" s="26">
        <f t="shared" si="5"/>
        <v>3.3000000000000003</v>
      </c>
      <c r="O21" s="26">
        <f t="shared" si="5"/>
        <v>187.20000000000002</v>
      </c>
      <c r="P21" s="26">
        <f t="shared" si="5"/>
        <v>0</v>
      </c>
      <c r="Q21" s="26">
        <f t="shared" si="5"/>
        <v>0</v>
      </c>
      <c r="R21" s="26">
        <f t="shared" si="5"/>
        <v>0</v>
      </c>
      <c r="S21" s="26">
        <f t="shared" si="5"/>
        <v>600</v>
      </c>
      <c r="T21" s="26">
        <f t="shared" si="5"/>
        <v>0</v>
      </c>
      <c r="U21" s="26">
        <f t="shared" si="5"/>
        <v>0</v>
      </c>
      <c r="V21" s="26">
        <f t="shared" si="5"/>
        <v>0</v>
      </c>
      <c r="W21" s="26">
        <f t="shared" si="5"/>
        <v>0</v>
      </c>
      <c r="X21" s="26">
        <f t="shared" si="5"/>
        <v>48</v>
      </c>
      <c r="Y21" s="26">
        <f t="shared" si="5"/>
        <v>0</v>
      </c>
      <c r="Z21" s="26">
        <f t="shared" si="5"/>
        <v>0</v>
      </c>
      <c r="AA21" s="26">
        <f t="shared" si="5"/>
        <v>0</v>
      </c>
      <c r="AB21" s="26">
        <f t="shared" si="5"/>
        <v>0</v>
      </c>
      <c r="AC21" s="26">
        <f t="shared" si="5"/>
        <v>79.2</v>
      </c>
      <c r="AD21" s="26">
        <f t="shared" si="5"/>
        <v>0</v>
      </c>
      <c r="AE21" s="26">
        <f t="shared" si="5"/>
        <v>0</v>
      </c>
      <c r="AF21" s="26">
        <f t="shared" si="5"/>
        <v>0</v>
      </c>
      <c r="AG21" s="26">
        <f t="shared" si="5"/>
        <v>0</v>
      </c>
      <c r="AH21" s="26">
        <f t="shared" si="5"/>
        <v>0</v>
      </c>
      <c r="AI21" s="26">
        <f t="shared" si="5"/>
        <v>0</v>
      </c>
      <c r="AJ21" s="26">
        <f t="shared" si="5"/>
        <v>0</v>
      </c>
      <c r="AK21" s="26">
        <f t="shared" si="5"/>
        <v>15</v>
      </c>
      <c r="AL21" s="26">
        <f t="shared" si="5"/>
        <v>0</v>
      </c>
      <c r="AM21" s="26">
        <f t="shared" si="5"/>
        <v>0</v>
      </c>
      <c r="AN21" s="26">
        <f t="shared" si="5"/>
        <v>176.4</v>
      </c>
      <c r="AO21" s="26">
        <f t="shared" si="5"/>
        <v>0</v>
      </c>
      <c r="AP21" s="26">
        <f t="shared" si="5"/>
        <v>0</v>
      </c>
      <c r="AQ21" s="26">
        <f t="shared" si="5"/>
        <v>0</v>
      </c>
      <c r="AR21" s="26">
        <f t="shared" si="5"/>
        <v>0</v>
      </c>
      <c r="AS21" s="26">
        <f t="shared" si="5"/>
        <v>0</v>
      </c>
      <c r="AT21" s="26">
        <f t="shared" si="5"/>
        <v>0</v>
      </c>
      <c r="AU21" s="26">
        <f t="shared" si="5"/>
        <v>0</v>
      </c>
      <c r="AV21" s="26">
        <f t="shared" si="5"/>
        <v>0</v>
      </c>
      <c r="AW21" s="26">
        <f t="shared" si="5"/>
        <v>0</v>
      </c>
      <c r="AX21" s="26">
        <f t="shared" si="5"/>
        <v>115.08</v>
      </c>
      <c r="AY21" s="26">
        <f t="shared" si="5"/>
        <v>0</v>
      </c>
      <c r="AZ21" s="26">
        <f t="shared" si="5"/>
        <v>0</v>
      </c>
      <c r="BA21" s="26">
        <f t="shared" si="5"/>
        <v>1252.8</v>
      </c>
      <c r="BB21" s="26">
        <f t="shared" si="5"/>
        <v>0</v>
      </c>
      <c r="BC21" s="26">
        <f t="shared" si="5"/>
        <v>0</v>
      </c>
      <c r="BD21" s="26">
        <f t="shared" si="5"/>
        <v>0</v>
      </c>
      <c r="BE21" s="26">
        <f t="shared" si="5"/>
        <v>0</v>
      </c>
      <c r="BF21" s="26">
        <f t="shared" si="5"/>
        <v>0</v>
      </c>
      <c r="BG21" s="26">
        <f t="shared" si="5"/>
        <v>0</v>
      </c>
      <c r="BH21" s="26">
        <f t="shared" si="5"/>
        <v>0</v>
      </c>
      <c r="BI21" s="26">
        <f t="shared" si="5"/>
        <v>0</v>
      </c>
      <c r="BJ21" s="26">
        <f t="shared" si="5"/>
        <v>84</v>
      </c>
      <c r="BK21" s="26">
        <f t="shared" si="5"/>
        <v>19.8</v>
      </c>
      <c r="BL21" s="26">
        <f t="shared" si="5"/>
        <v>117.60000000000001</v>
      </c>
      <c r="BM21" s="26">
        <f t="shared" si="5"/>
        <v>0</v>
      </c>
      <c r="BN21" s="26">
        <f t="shared" si="5"/>
        <v>0</v>
      </c>
      <c r="BO21" s="26">
        <f t="shared" si="5"/>
        <v>0</v>
      </c>
      <c r="BP21" s="26">
        <f t="shared" si="5"/>
        <v>0</v>
      </c>
      <c r="BQ21" s="26">
        <f t="shared" si="5"/>
        <v>0</v>
      </c>
      <c r="BR21" s="26">
        <f t="shared" si="5"/>
        <v>600</v>
      </c>
      <c r="BS21" s="26">
        <f t="shared" si="5"/>
        <v>0</v>
      </c>
      <c r="BT21" s="26">
        <f t="shared" si="5"/>
        <v>0</v>
      </c>
      <c r="BU21" s="26">
        <f t="shared" si="5"/>
        <v>0</v>
      </c>
      <c r="BV21" s="26">
        <f t="shared" si="5"/>
        <v>108</v>
      </c>
      <c r="BW21" s="26">
        <f t="shared" si="5"/>
        <v>0</v>
      </c>
      <c r="BX21" s="26">
        <f t="shared" si="5"/>
        <v>144</v>
      </c>
      <c r="BY21" s="29">
        <f t="shared" si="5"/>
        <v>0</v>
      </c>
      <c r="BZ21" s="29">
        <f t="shared" si="5"/>
        <v>0</v>
      </c>
      <c r="CA21" s="1"/>
    </row>
    <row r="22" spans="1:79" ht="15.75" customHeight="1" x14ac:dyDescent="0.25">
      <c r="A22" s="139" t="s">
        <v>90</v>
      </c>
      <c r="B22" s="137"/>
      <c r="C22" s="31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 x14ac:dyDescent="0.25">
      <c r="A24" s="1"/>
      <c r="B24" s="32" t="s">
        <v>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 x14ac:dyDescent="0.25">
      <c r="A26" s="1"/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2">
    <mergeCell ref="A18:B18"/>
    <mergeCell ref="A19:B19"/>
    <mergeCell ref="A20:B20"/>
    <mergeCell ref="A21:B21"/>
    <mergeCell ref="A22:B22"/>
    <mergeCell ref="A6:B7"/>
    <mergeCell ref="C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47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L15" sqref="L15"/>
    </sheetView>
  </sheetViews>
  <sheetFormatPr defaultColWidth="12.625" defaultRowHeight="15" customHeight="1" x14ac:dyDescent="0.2"/>
  <cols>
    <col min="1" max="1" width="3.25" customWidth="1"/>
    <col min="2" max="2" width="29" customWidth="1"/>
    <col min="3" max="3" width="7.25" customWidth="1"/>
    <col min="4" max="5" width="3.5" hidden="1" customWidth="1"/>
    <col min="6" max="6" width="4" hidden="1" customWidth="1"/>
    <col min="7" max="7" width="3.5" hidden="1" customWidth="1"/>
    <col min="8" max="9" width="4" hidden="1" customWidth="1"/>
    <col min="10" max="10" width="7.125" customWidth="1"/>
    <col min="11" max="11" width="4" hidden="1" customWidth="1"/>
    <col min="12" max="12" width="8.25" customWidth="1"/>
    <col min="13" max="13" width="3.5" hidden="1" customWidth="1"/>
    <col min="14" max="14" width="7.375" customWidth="1"/>
    <col min="15" max="16" width="4" hidden="1" customWidth="1"/>
    <col min="17" max="17" width="8.125" customWidth="1"/>
    <col min="18" max="18" width="4" hidden="1" customWidth="1"/>
    <col min="19" max="19" width="3.5" hidden="1" customWidth="1"/>
    <col min="20" max="22" width="4" hidden="1" customWidth="1"/>
    <col min="23" max="23" width="8.125" customWidth="1"/>
    <col min="24" max="24" width="3.5" hidden="1" customWidth="1"/>
    <col min="25" max="25" width="4" hidden="1" customWidth="1"/>
    <col min="26" max="26" width="3.5" hidden="1" customWidth="1"/>
    <col min="27" max="27" width="9" customWidth="1"/>
    <col min="28" max="28" width="3.5" hidden="1" customWidth="1"/>
    <col min="29" max="31" width="4" hidden="1" customWidth="1"/>
    <col min="32" max="37" width="3.5" hidden="1" customWidth="1"/>
    <col min="38" max="38" width="8.125" customWidth="1"/>
    <col min="39" max="41" width="3.5" hidden="1" customWidth="1"/>
    <col min="42" max="42" width="4" hidden="1" customWidth="1"/>
    <col min="43" max="43" width="3.5" hidden="1" customWidth="1"/>
    <col min="44" max="44" width="4" hidden="1" customWidth="1"/>
    <col min="45" max="45" width="3.5" hidden="1" customWidth="1"/>
    <col min="46" max="46" width="8.125" customWidth="1"/>
    <col min="47" max="48" width="3.5" hidden="1" customWidth="1"/>
    <col min="49" max="52" width="4" hidden="1" customWidth="1"/>
    <col min="53" max="53" width="8.125" customWidth="1"/>
    <col min="54" max="58" width="4" hidden="1" customWidth="1"/>
    <col min="59" max="59" width="3.5" hidden="1" customWidth="1"/>
    <col min="60" max="60" width="9" customWidth="1"/>
    <col min="61" max="61" width="3.5" hidden="1" customWidth="1"/>
    <col min="62" max="62" width="8.125" customWidth="1"/>
    <col min="63" max="64" width="7.125" customWidth="1"/>
    <col min="65" max="67" width="3.5" hidden="1" customWidth="1"/>
    <col min="68" max="69" width="4" hidden="1" customWidth="1"/>
    <col min="70" max="70" width="3.5" hidden="1" customWidth="1"/>
    <col min="71" max="72" width="4" hidden="1" customWidth="1"/>
    <col min="73" max="75" width="3.5" hidden="1" customWidth="1"/>
    <col min="76" max="76" width="8.125" customWidth="1"/>
    <col min="77" max="78" width="3.5" hidden="1" customWidth="1"/>
    <col min="79" max="79" width="7.625" customWidth="1"/>
  </cols>
  <sheetData>
    <row r="1" spans="1:79" ht="18.75" x14ac:dyDescent="0.3">
      <c r="A1" s="152" t="s">
        <v>170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30</v>
      </c>
      <c r="C4" s="154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93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ht="38.25" customHeight="1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41.75" customHeight="1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34" t="s">
        <v>94</v>
      </c>
      <c r="B8" s="35"/>
      <c r="C8" s="17"/>
      <c r="D8" s="17"/>
      <c r="E8" s="17"/>
      <c r="F8" s="17"/>
      <c r="G8" s="17"/>
      <c r="H8" s="17"/>
      <c r="I8" s="17"/>
      <c r="J8" s="17">
        <v>8</v>
      </c>
      <c r="K8" s="17">
        <v>0</v>
      </c>
      <c r="L8" s="17">
        <v>3.6</v>
      </c>
      <c r="M8" s="17"/>
      <c r="N8" s="17">
        <v>3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33</v>
      </c>
      <c r="BB8" s="17"/>
      <c r="BC8" s="17"/>
      <c r="BD8" s="17"/>
      <c r="BE8" s="17"/>
      <c r="BF8" s="17"/>
      <c r="BG8" s="17"/>
      <c r="BH8" s="17"/>
      <c r="BI8" s="17"/>
      <c r="BJ8" s="17">
        <v>75</v>
      </c>
      <c r="BK8" s="17">
        <v>10</v>
      </c>
      <c r="BL8" s="17">
        <v>10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49"/>
      <c r="BZ8" s="49"/>
      <c r="CA8" s="19"/>
    </row>
    <row r="9" spans="1:79" x14ac:dyDescent="0.25">
      <c r="A9" s="34" t="s">
        <v>95</v>
      </c>
      <c r="B9" s="35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>
        <v>2.1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>
        <v>60</v>
      </c>
      <c r="AM9" s="17">
        <v>0</v>
      </c>
      <c r="AN9" s="17"/>
      <c r="AO9" s="17"/>
      <c r="AP9" s="17"/>
      <c r="AQ9" s="17"/>
      <c r="AR9" s="17"/>
      <c r="AS9" s="17"/>
      <c r="AT9" s="17">
        <v>5</v>
      </c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>
        <v>1</v>
      </c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49"/>
      <c r="BZ9" s="49"/>
      <c r="CA9" s="19"/>
    </row>
    <row r="10" spans="1:79" x14ac:dyDescent="0.25">
      <c r="A10" s="34" t="s">
        <v>71</v>
      </c>
      <c r="B10" s="35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>
        <v>0</v>
      </c>
      <c r="BX10" s="17">
        <v>60</v>
      </c>
      <c r="BY10" s="49"/>
      <c r="BZ10" s="49"/>
      <c r="CA10" s="19"/>
    </row>
    <row r="11" spans="1:79" x14ac:dyDescent="0.25">
      <c r="A11" s="34" t="s">
        <v>96</v>
      </c>
      <c r="B11" s="35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>
        <v>1</v>
      </c>
      <c r="R11" s="17"/>
      <c r="S11" s="17"/>
      <c r="T11" s="17"/>
      <c r="U11" s="17"/>
      <c r="V11" s="17"/>
      <c r="W11" s="17"/>
      <c r="X11" s="17"/>
      <c r="Y11" s="17"/>
      <c r="Z11" s="17"/>
      <c r="AA11" s="17">
        <v>0</v>
      </c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49"/>
      <c r="BZ11" s="49"/>
      <c r="CA11" s="19"/>
    </row>
    <row r="12" spans="1:79" x14ac:dyDescent="0.25">
      <c r="A12" s="34" t="s">
        <v>97</v>
      </c>
      <c r="B12" s="35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>
        <v>50</v>
      </c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>
        <v>0</v>
      </c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49"/>
      <c r="BZ12" s="49"/>
      <c r="CA12" s="19"/>
    </row>
    <row r="13" spans="1:79" x14ac:dyDescent="0.25">
      <c r="A13" s="34" t="s">
        <v>98</v>
      </c>
      <c r="B13" s="35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>
        <v>150</v>
      </c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49"/>
      <c r="BZ13" s="49"/>
      <c r="CA13" s="1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8</v>
      </c>
      <c r="K16" s="49">
        <f t="shared" si="0"/>
        <v>0</v>
      </c>
      <c r="L16" s="49">
        <f t="shared" si="0"/>
        <v>3.6</v>
      </c>
      <c r="M16" s="49">
        <f t="shared" si="0"/>
        <v>0</v>
      </c>
      <c r="N16" s="49">
        <f t="shared" si="0"/>
        <v>5.0999999999999996</v>
      </c>
      <c r="O16" s="49">
        <f t="shared" si="0"/>
        <v>0</v>
      </c>
      <c r="P16" s="49">
        <f t="shared" si="0"/>
        <v>0</v>
      </c>
      <c r="Q16" s="49">
        <f t="shared" si="0"/>
        <v>1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50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150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60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33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1</v>
      </c>
      <c r="BI16" s="49">
        <f t="shared" si="0"/>
        <v>0</v>
      </c>
      <c r="BJ16" s="49">
        <f t="shared" si="0"/>
        <v>75</v>
      </c>
      <c r="BK16" s="49">
        <f t="shared" si="0"/>
        <v>10</v>
      </c>
      <c r="BL16" s="49">
        <f t="shared" si="0"/>
        <v>10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60</v>
      </c>
      <c r="D17" s="50">
        <f t="shared" ref="D17:BZ17" si="1">C17</f>
        <v>60</v>
      </c>
      <c r="E17" s="50">
        <f t="shared" si="1"/>
        <v>60</v>
      </c>
      <c r="F17" s="50">
        <f t="shared" si="1"/>
        <v>60</v>
      </c>
      <c r="G17" s="50">
        <f t="shared" si="1"/>
        <v>60</v>
      </c>
      <c r="H17" s="50">
        <f t="shared" si="1"/>
        <v>60</v>
      </c>
      <c r="I17" s="50">
        <f t="shared" si="1"/>
        <v>60</v>
      </c>
      <c r="J17" s="50">
        <f t="shared" si="1"/>
        <v>60</v>
      </c>
      <c r="K17" s="50">
        <f t="shared" si="1"/>
        <v>60</v>
      </c>
      <c r="L17" s="50">
        <f t="shared" si="1"/>
        <v>60</v>
      </c>
      <c r="M17" s="50">
        <f t="shared" si="1"/>
        <v>60</v>
      </c>
      <c r="N17" s="50">
        <f t="shared" si="1"/>
        <v>60</v>
      </c>
      <c r="O17" s="50">
        <f t="shared" si="1"/>
        <v>60</v>
      </c>
      <c r="P17" s="50">
        <f t="shared" si="1"/>
        <v>60</v>
      </c>
      <c r="Q17" s="50">
        <f t="shared" si="1"/>
        <v>60</v>
      </c>
      <c r="R17" s="50">
        <f t="shared" si="1"/>
        <v>60</v>
      </c>
      <c r="S17" s="50">
        <f t="shared" si="1"/>
        <v>60</v>
      </c>
      <c r="T17" s="50">
        <f t="shared" si="1"/>
        <v>60</v>
      </c>
      <c r="U17" s="50">
        <f t="shared" si="1"/>
        <v>60</v>
      </c>
      <c r="V17" s="50">
        <f t="shared" si="1"/>
        <v>60</v>
      </c>
      <c r="W17" s="50">
        <f t="shared" si="1"/>
        <v>60</v>
      </c>
      <c r="X17" s="50">
        <f t="shared" si="1"/>
        <v>60</v>
      </c>
      <c r="Y17" s="50">
        <f t="shared" si="1"/>
        <v>60</v>
      </c>
      <c r="Z17" s="50">
        <f t="shared" si="1"/>
        <v>60</v>
      </c>
      <c r="AA17" s="50">
        <f t="shared" si="1"/>
        <v>60</v>
      </c>
      <c r="AB17" s="50">
        <f t="shared" si="1"/>
        <v>60</v>
      </c>
      <c r="AC17" s="50">
        <f t="shared" si="1"/>
        <v>60</v>
      </c>
      <c r="AD17" s="50">
        <f t="shared" si="1"/>
        <v>60</v>
      </c>
      <c r="AE17" s="50">
        <f t="shared" si="1"/>
        <v>60</v>
      </c>
      <c r="AF17" s="50">
        <f t="shared" si="1"/>
        <v>60</v>
      </c>
      <c r="AG17" s="50">
        <f t="shared" si="1"/>
        <v>60</v>
      </c>
      <c r="AH17" s="50">
        <f t="shared" si="1"/>
        <v>60</v>
      </c>
      <c r="AI17" s="50">
        <f t="shared" si="1"/>
        <v>60</v>
      </c>
      <c r="AJ17" s="50">
        <f t="shared" si="1"/>
        <v>60</v>
      </c>
      <c r="AK17" s="50">
        <f t="shared" si="1"/>
        <v>60</v>
      </c>
      <c r="AL17" s="50">
        <f t="shared" si="1"/>
        <v>60</v>
      </c>
      <c r="AM17" s="50">
        <f t="shared" si="1"/>
        <v>60</v>
      </c>
      <c r="AN17" s="50">
        <f t="shared" si="1"/>
        <v>60</v>
      </c>
      <c r="AO17" s="50">
        <f t="shared" si="1"/>
        <v>60</v>
      </c>
      <c r="AP17" s="50">
        <f t="shared" si="1"/>
        <v>60</v>
      </c>
      <c r="AQ17" s="50">
        <f t="shared" si="1"/>
        <v>60</v>
      </c>
      <c r="AR17" s="50">
        <f t="shared" si="1"/>
        <v>60</v>
      </c>
      <c r="AS17" s="50">
        <f t="shared" si="1"/>
        <v>60</v>
      </c>
      <c r="AT17" s="50">
        <f t="shared" si="1"/>
        <v>60</v>
      </c>
      <c r="AU17" s="50">
        <f t="shared" si="1"/>
        <v>60</v>
      </c>
      <c r="AV17" s="50">
        <f t="shared" si="1"/>
        <v>60</v>
      </c>
      <c r="AW17" s="50">
        <f t="shared" si="1"/>
        <v>60</v>
      </c>
      <c r="AX17" s="50">
        <f t="shared" si="1"/>
        <v>60</v>
      </c>
      <c r="AY17" s="50">
        <f t="shared" si="1"/>
        <v>60</v>
      </c>
      <c r="AZ17" s="50">
        <f t="shared" si="1"/>
        <v>60</v>
      </c>
      <c r="BA17" s="50">
        <f t="shared" si="1"/>
        <v>60</v>
      </c>
      <c r="BB17" s="50">
        <f t="shared" si="1"/>
        <v>60</v>
      </c>
      <c r="BC17" s="50">
        <f t="shared" si="1"/>
        <v>60</v>
      </c>
      <c r="BD17" s="50">
        <f t="shared" si="1"/>
        <v>60</v>
      </c>
      <c r="BE17" s="50">
        <f t="shared" si="1"/>
        <v>60</v>
      </c>
      <c r="BF17" s="50">
        <f t="shared" si="1"/>
        <v>60</v>
      </c>
      <c r="BG17" s="50">
        <f t="shared" si="1"/>
        <v>60</v>
      </c>
      <c r="BH17" s="50">
        <f t="shared" si="1"/>
        <v>60</v>
      </c>
      <c r="BI17" s="50">
        <f t="shared" si="1"/>
        <v>60</v>
      </c>
      <c r="BJ17" s="50">
        <f t="shared" si="1"/>
        <v>60</v>
      </c>
      <c r="BK17" s="50">
        <f t="shared" si="1"/>
        <v>60</v>
      </c>
      <c r="BL17" s="50">
        <f t="shared" si="1"/>
        <v>60</v>
      </c>
      <c r="BM17" s="50">
        <f t="shared" si="1"/>
        <v>60</v>
      </c>
      <c r="BN17" s="50">
        <f t="shared" si="1"/>
        <v>60</v>
      </c>
      <c r="BO17" s="50">
        <f t="shared" si="1"/>
        <v>60</v>
      </c>
      <c r="BP17" s="50">
        <f t="shared" si="1"/>
        <v>60</v>
      </c>
      <c r="BQ17" s="50">
        <f t="shared" si="1"/>
        <v>60</v>
      </c>
      <c r="BR17" s="50">
        <f t="shared" si="1"/>
        <v>60</v>
      </c>
      <c r="BS17" s="50">
        <f t="shared" si="1"/>
        <v>60</v>
      </c>
      <c r="BT17" s="50">
        <f t="shared" si="1"/>
        <v>60</v>
      </c>
      <c r="BU17" s="50">
        <f t="shared" si="1"/>
        <v>60</v>
      </c>
      <c r="BV17" s="50">
        <f t="shared" si="1"/>
        <v>60</v>
      </c>
      <c r="BW17" s="50">
        <f t="shared" si="1"/>
        <v>60</v>
      </c>
      <c r="BX17" s="50">
        <f t="shared" si="1"/>
        <v>60</v>
      </c>
      <c r="BY17" s="50">
        <f t="shared" si="1"/>
        <v>60</v>
      </c>
      <c r="BZ17" s="50">
        <f t="shared" si="1"/>
        <v>60</v>
      </c>
    </row>
    <row r="18" spans="1:78" ht="20.25" thickBot="1" x14ac:dyDescent="0.35">
      <c r="A18" s="160" t="s">
        <v>87</v>
      </c>
      <c r="B18" s="137"/>
      <c r="C18" s="97">
        <v>60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P19" si="2">D16*D17/1000</f>
        <v>0</v>
      </c>
      <c r="E19" s="52">
        <f t="shared" si="2"/>
        <v>0</v>
      </c>
      <c r="F19" s="52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4">
        <f t="shared" si="2"/>
        <v>0.48</v>
      </c>
      <c r="K19" s="54">
        <f t="shared" si="2"/>
        <v>0</v>
      </c>
      <c r="L19" s="54">
        <f t="shared" si="2"/>
        <v>0.216</v>
      </c>
      <c r="M19" s="54">
        <f t="shared" si="2"/>
        <v>0</v>
      </c>
      <c r="N19" s="54">
        <f t="shared" si="2"/>
        <v>0.30599999999999999</v>
      </c>
      <c r="O19" s="54">
        <f t="shared" si="2"/>
        <v>0</v>
      </c>
      <c r="P19" s="54">
        <f t="shared" si="2"/>
        <v>0</v>
      </c>
      <c r="Q19" s="54">
        <f>Q16*Q17</f>
        <v>60</v>
      </c>
      <c r="R19" s="54">
        <f t="shared" ref="R19:BG19" si="3">R16*R17/1000</f>
        <v>0</v>
      </c>
      <c r="S19" s="54">
        <f t="shared" si="3"/>
        <v>0</v>
      </c>
      <c r="T19" s="54">
        <f t="shared" si="3"/>
        <v>0</v>
      </c>
      <c r="U19" s="54">
        <f t="shared" si="3"/>
        <v>0</v>
      </c>
      <c r="V19" s="54">
        <f t="shared" si="3"/>
        <v>0</v>
      </c>
      <c r="W19" s="54">
        <f t="shared" si="3"/>
        <v>3</v>
      </c>
      <c r="X19" s="54">
        <f t="shared" si="3"/>
        <v>0</v>
      </c>
      <c r="Y19" s="54">
        <f t="shared" si="3"/>
        <v>0</v>
      </c>
      <c r="Z19" s="54">
        <f t="shared" si="3"/>
        <v>0</v>
      </c>
      <c r="AA19" s="54">
        <f t="shared" si="3"/>
        <v>9</v>
      </c>
      <c r="AB19" s="54">
        <f t="shared" si="3"/>
        <v>0</v>
      </c>
      <c r="AC19" s="54">
        <f t="shared" si="3"/>
        <v>0</v>
      </c>
      <c r="AD19" s="54">
        <f t="shared" si="3"/>
        <v>0</v>
      </c>
      <c r="AE19" s="54">
        <f t="shared" si="3"/>
        <v>0</v>
      </c>
      <c r="AF19" s="54">
        <f t="shared" si="3"/>
        <v>0</v>
      </c>
      <c r="AG19" s="54">
        <f t="shared" si="3"/>
        <v>0</v>
      </c>
      <c r="AH19" s="54">
        <f t="shared" si="3"/>
        <v>0</v>
      </c>
      <c r="AI19" s="54">
        <f t="shared" si="3"/>
        <v>0</v>
      </c>
      <c r="AJ19" s="54">
        <f t="shared" si="3"/>
        <v>0</v>
      </c>
      <c r="AK19" s="54">
        <f t="shared" si="3"/>
        <v>0</v>
      </c>
      <c r="AL19" s="54">
        <f t="shared" si="3"/>
        <v>3.6</v>
      </c>
      <c r="AM19" s="54">
        <f t="shared" si="3"/>
        <v>0</v>
      </c>
      <c r="AN19" s="54">
        <f t="shared" si="3"/>
        <v>0</v>
      </c>
      <c r="AO19" s="54">
        <f t="shared" si="3"/>
        <v>0</v>
      </c>
      <c r="AP19" s="54">
        <f t="shared" si="3"/>
        <v>0</v>
      </c>
      <c r="AQ19" s="54">
        <f t="shared" si="3"/>
        <v>0</v>
      </c>
      <c r="AR19" s="54">
        <f t="shared" si="3"/>
        <v>0</v>
      </c>
      <c r="AS19" s="54">
        <f t="shared" si="3"/>
        <v>0</v>
      </c>
      <c r="AT19" s="54">
        <f t="shared" si="3"/>
        <v>0.3</v>
      </c>
      <c r="AU19" s="54">
        <f t="shared" si="3"/>
        <v>0</v>
      </c>
      <c r="AV19" s="54">
        <f t="shared" si="3"/>
        <v>0</v>
      </c>
      <c r="AW19" s="54">
        <f t="shared" si="3"/>
        <v>0</v>
      </c>
      <c r="AX19" s="54">
        <f t="shared" si="3"/>
        <v>0</v>
      </c>
      <c r="AY19" s="54">
        <f t="shared" si="3"/>
        <v>0</v>
      </c>
      <c r="AZ19" s="54">
        <f t="shared" si="3"/>
        <v>0</v>
      </c>
      <c r="BA19" s="54">
        <f t="shared" si="3"/>
        <v>1.98</v>
      </c>
      <c r="BB19" s="54">
        <f t="shared" si="3"/>
        <v>0</v>
      </c>
      <c r="BC19" s="54">
        <f t="shared" si="3"/>
        <v>0</v>
      </c>
      <c r="BD19" s="54">
        <f t="shared" si="3"/>
        <v>0</v>
      </c>
      <c r="BE19" s="54">
        <f t="shared" si="3"/>
        <v>0</v>
      </c>
      <c r="BF19" s="54">
        <f t="shared" si="3"/>
        <v>0</v>
      </c>
      <c r="BG19" s="54">
        <f t="shared" si="3"/>
        <v>0</v>
      </c>
      <c r="BH19" s="54">
        <f>BH16*BH17</f>
        <v>60</v>
      </c>
      <c r="BI19" s="54">
        <f t="shared" ref="BI19:BZ19" si="4">BI16*BI17/1000</f>
        <v>0</v>
      </c>
      <c r="BJ19" s="54">
        <f t="shared" si="4"/>
        <v>4.5</v>
      </c>
      <c r="BK19" s="54">
        <f t="shared" si="4"/>
        <v>0.6</v>
      </c>
      <c r="BL19" s="54">
        <f t="shared" si="4"/>
        <v>0.6</v>
      </c>
      <c r="BM19" s="54">
        <f t="shared" si="4"/>
        <v>0</v>
      </c>
      <c r="BN19" s="54">
        <f t="shared" si="4"/>
        <v>0</v>
      </c>
      <c r="BO19" s="54">
        <f t="shared" si="4"/>
        <v>0</v>
      </c>
      <c r="BP19" s="54">
        <f t="shared" si="4"/>
        <v>0</v>
      </c>
      <c r="BQ19" s="54">
        <f t="shared" si="4"/>
        <v>0</v>
      </c>
      <c r="BR19" s="54">
        <f t="shared" si="4"/>
        <v>0</v>
      </c>
      <c r="BS19" s="54">
        <f t="shared" si="4"/>
        <v>0</v>
      </c>
      <c r="BT19" s="54">
        <f t="shared" si="4"/>
        <v>0</v>
      </c>
      <c r="BU19" s="54">
        <f t="shared" si="4"/>
        <v>0</v>
      </c>
      <c r="BV19" s="54">
        <f t="shared" si="4"/>
        <v>0</v>
      </c>
      <c r="BW19" s="54">
        <f t="shared" si="4"/>
        <v>0</v>
      </c>
      <c r="BX19" s="54">
        <f t="shared" si="4"/>
        <v>3.6</v>
      </c>
      <c r="BY19" s="52">
        <f t="shared" si="4"/>
        <v>0</v>
      </c>
      <c r="BZ19" s="52">
        <f t="shared" si="4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3660</v>
      </c>
      <c r="D21" s="57">
        <f t="shared" ref="D21:BZ21" si="5">D19*D20</f>
        <v>0</v>
      </c>
      <c r="E21" s="57">
        <f t="shared" si="5"/>
        <v>0</v>
      </c>
      <c r="F21" s="57">
        <f t="shared" si="5"/>
        <v>0</v>
      </c>
      <c r="G21" s="58">
        <f t="shared" si="5"/>
        <v>0</v>
      </c>
      <c r="H21" s="58">
        <f t="shared" si="5"/>
        <v>0</v>
      </c>
      <c r="I21" s="58">
        <f t="shared" si="5"/>
        <v>0</v>
      </c>
      <c r="J21" s="54">
        <f t="shared" si="5"/>
        <v>40.799999999999997</v>
      </c>
      <c r="K21" s="54">
        <f t="shared" si="5"/>
        <v>0</v>
      </c>
      <c r="L21" s="54">
        <f t="shared" si="5"/>
        <v>30.24</v>
      </c>
      <c r="M21" s="54">
        <f t="shared" si="5"/>
        <v>0</v>
      </c>
      <c r="N21" s="54">
        <f t="shared" si="5"/>
        <v>3.06</v>
      </c>
      <c r="O21" s="54">
        <f t="shared" si="5"/>
        <v>0</v>
      </c>
      <c r="P21" s="54">
        <f t="shared" si="5"/>
        <v>0</v>
      </c>
      <c r="Q21" s="54">
        <f t="shared" si="5"/>
        <v>360</v>
      </c>
      <c r="R21" s="54">
        <f t="shared" si="5"/>
        <v>0</v>
      </c>
      <c r="S21" s="54">
        <f t="shared" si="5"/>
        <v>0</v>
      </c>
      <c r="T21" s="54">
        <f t="shared" si="5"/>
        <v>0</v>
      </c>
      <c r="U21" s="54">
        <f t="shared" si="5"/>
        <v>0</v>
      </c>
      <c r="V21" s="54">
        <f t="shared" si="5"/>
        <v>0</v>
      </c>
      <c r="W21" s="54">
        <f t="shared" si="5"/>
        <v>360</v>
      </c>
      <c r="X21" s="54">
        <f t="shared" si="5"/>
        <v>0</v>
      </c>
      <c r="Y21" s="54">
        <f t="shared" si="5"/>
        <v>0</v>
      </c>
      <c r="Z21" s="54">
        <f t="shared" si="5"/>
        <v>0</v>
      </c>
      <c r="AA21" s="54">
        <f t="shared" si="5"/>
        <v>540</v>
      </c>
      <c r="AB21" s="54">
        <f t="shared" si="5"/>
        <v>0</v>
      </c>
      <c r="AC21" s="54">
        <f t="shared" si="5"/>
        <v>0</v>
      </c>
      <c r="AD21" s="54">
        <f t="shared" si="5"/>
        <v>0</v>
      </c>
      <c r="AE21" s="54">
        <f t="shared" si="5"/>
        <v>0</v>
      </c>
      <c r="AF21" s="54">
        <f t="shared" si="5"/>
        <v>0</v>
      </c>
      <c r="AG21" s="54">
        <f t="shared" si="5"/>
        <v>0</v>
      </c>
      <c r="AH21" s="54">
        <f t="shared" si="5"/>
        <v>0</v>
      </c>
      <c r="AI21" s="54">
        <f t="shared" si="5"/>
        <v>0</v>
      </c>
      <c r="AJ21" s="54">
        <f t="shared" si="5"/>
        <v>0</v>
      </c>
      <c r="AK21" s="54">
        <f t="shared" si="5"/>
        <v>0</v>
      </c>
      <c r="AL21" s="54">
        <f t="shared" si="5"/>
        <v>198</v>
      </c>
      <c r="AM21" s="54">
        <f t="shared" si="5"/>
        <v>0</v>
      </c>
      <c r="AN21" s="54">
        <f t="shared" si="5"/>
        <v>0</v>
      </c>
      <c r="AO21" s="54">
        <f t="shared" si="5"/>
        <v>0</v>
      </c>
      <c r="AP21" s="54">
        <f t="shared" si="5"/>
        <v>0</v>
      </c>
      <c r="AQ21" s="54">
        <f t="shared" si="5"/>
        <v>0</v>
      </c>
      <c r="AR21" s="54">
        <f t="shared" si="5"/>
        <v>0</v>
      </c>
      <c r="AS21" s="54">
        <f t="shared" si="5"/>
        <v>0</v>
      </c>
      <c r="AT21" s="54">
        <f t="shared" si="5"/>
        <v>180</v>
      </c>
      <c r="AU21" s="54">
        <f t="shared" si="5"/>
        <v>0</v>
      </c>
      <c r="AV21" s="54">
        <f t="shared" si="5"/>
        <v>0</v>
      </c>
      <c r="AW21" s="54">
        <f t="shared" si="5"/>
        <v>0</v>
      </c>
      <c r="AX21" s="54">
        <f t="shared" si="5"/>
        <v>0</v>
      </c>
      <c r="AY21" s="54">
        <f t="shared" si="5"/>
        <v>0</v>
      </c>
      <c r="AZ21" s="54">
        <f t="shared" si="5"/>
        <v>0</v>
      </c>
      <c r="BA21" s="54">
        <f t="shared" si="5"/>
        <v>356.4</v>
      </c>
      <c r="BB21" s="54">
        <f t="shared" si="5"/>
        <v>0</v>
      </c>
      <c r="BC21" s="54">
        <f t="shared" si="5"/>
        <v>0</v>
      </c>
      <c r="BD21" s="54">
        <f t="shared" si="5"/>
        <v>0</v>
      </c>
      <c r="BE21" s="54">
        <f t="shared" si="5"/>
        <v>0</v>
      </c>
      <c r="BF21" s="54">
        <f t="shared" si="5"/>
        <v>0</v>
      </c>
      <c r="BG21" s="54">
        <f t="shared" si="5"/>
        <v>0</v>
      </c>
      <c r="BH21" s="54">
        <f t="shared" si="5"/>
        <v>1260</v>
      </c>
      <c r="BI21" s="54">
        <f t="shared" si="5"/>
        <v>0</v>
      </c>
      <c r="BJ21" s="54">
        <f t="shared" si="5"/>
        <v>157.5</v>
      </c>
      <c r="BK21" s="54">
        <f t="shared" si="5"/>
        <v>13.2</v>
      </c>
      <c r="BL21" s="54">
        <f t="shared" si="5"/>
        <v>16.8</v>
      </c>
      <c r="BM21" s="54">
        <f t="shared" si="5"/>
        <v>0</v>
      </c>
      <c r="BN21" s="54">
        <f t="shared" si="5"/>
        <v>0</v>
      </c>
      <c r="BO21" s="54">
        <f t="shared" si="5"/>
        <v>0</v>
      </c>
      <c r="BP21" s="54">
        <f t="shared" si="5"/>
        <v>0</v>
      </c>
      <c r="BQ21" s="54">
        <f t="shared" si="5"/>
        <v>0</v>
      </c>
      <c r="BR21" s="54">
        <f t="shared" si="5"/>
        <v>0</v>
      </c>
      <c r="BS21" s="54">
        <f t="shared" si="5"/>
        <v>0</v>
      </c>
      <c r="BT21" s="54">
        <f t="shared" si="5"/>
        <v>0</v>
      </c>
      <c r="BU21" s="54">
        <f t="shared" si="5"/>
        <v>0</v>
      </c>
      <c r="BV21" s="54">
        <f t="shared" si="5"/>
        <v>0</v>
      </c>
      <c r="BW21" s="54">
        <f t="shared" si="5"/>
        <v>0</v>
      </c>
      <c r="BX21" s="54">
        <f t="shared" si="5"/>
        <v>144</v>
      </c>
      <c r="BY21" s="57">
        <f t="shared" si="5"/>
        <v>0</v>
      </c>
      <c r="BZ21" s="57">
        <f t="shared" si="5"/>
        <v>0</v>
      </c>
    </row>
    <row r="22" spans="1:78" ht="15.75" customHeight="1" x14ac:dyDescent="0.25">
      <c r="A22" s="160" t="s">
        <v>90</v>
      </c>
      <c r="B22" s="137"/>
      <c r="C22" s="59">
        <f>C21/C18</f>
        <v>61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6"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53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sqref="A1:BK1"/>
    </sheetView>
  </sheetViews>
  <sheetFormatPr defaultColWidth="12.625" defaultRowHeight="15" customHeight="1" x14ac:dyDescent="0.2"/>
  <cols>
    <col min="1" max="1" width="3.25" customWidth="1"/>
    <col min="2" max="2" width="29.75" customWidth="1"/>
    <col min="3" max="3" width="7.125" customWidth="1"/>
    <col min="4" max="7" width="3.5" hidden="1" customWidth="1"/>
    <col min="8" max="9" width="4" hidden="1" customWidth="1"/>
    <col min="10" max="10" width="3.5" hidden="1" customWidth="1"/>
    <col min="11" max="11" width="9" customWidth="1"/>
    <col min="12" max="12" width="4" hidden="1" customWidth="1"/>
    <col min="13" max="13" width="7.125" customWidth="1"/>
    <col min="14" max="14" width="7.375" customWidth="1"/>
    <col min="15" max="15" width="4" hidden="1" customWidth="1"/>
    <col min="16" max="16" width="8.125" customWidth="1"/>
    <col min="17" max="17" width="3.5" hidden="1" customWidth="1"/>
    <col min="18" max="18" width="4" hidden="1" customWidth="1"/>
    <col min="19" max="19" width="3.5" hidden="1" customWidth="1"/>
    <col min="20" max="23" width="4" hidden="1" customWidth="1"/>
    <col min="24" max="28" width="3.5" hidden="1" customWidth="1"/>
    <col min="29" max="31" width="4" hidden="1" customWidth="1"/>
    <col min="32" max="33" width="3.5" hidden="1" customWidth="1"/>
    <col min="34" max="34" width="8.125" customWidth="1"/>
    <col min="35" max="39" width="3.5" hidden="1" customWidth="1"/>
    <col min="40" max="40" width="7.125" customWidth="1"/>
    <col min="41" max="41" width="3.5" hidden="1" customWidth="1"/>
    <col min="42" max="43" width="4" hidden="1" customWidth="1"/>
    <col min="44" max="44" width="9" customWidth="1"/>
    <col min="45" max="45" width="3.5" hidden="1" customWidth="1"/>
    <col min="46" max="46" width="8.125" customWidth="1"/>
    <col min="47" max="47" width="3.5" hidden="1" customWidth="1"/>
    <col min="48" max="48" width="9" customWidth="1"/>
    <col min="49" max="58" width="4" hidden="1" customWidth="1"/>
    <col min="59" max="67" width="3.5" hidden="1" customWidth="1"/>
    <col min="68" max="73" width="4" hidden="1" customWidth="1"/>
    <col min="74" max="75" width="3.5" hidden="1" customWidth="1"/>
    <col min="76" max="76" width="8.125" customWidth="1"/>
    <col min="77" max="77" width="4" hidden="1" customWidth="1"/>
    <col min="78" max="78" width="3.5" hidden="1" customWidth="1"/>
    <col min="79" max="79" width="7.625" customWidth="1"/>
  </cols>
  <sheetData>
    <row r="1" spans="1:79" ht="18.75" x14ac:dyDescent="0.3">
      <c r="A1" s="152" t="s">
        <v>169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31</v>
      </c>
      <c r="C4" s="154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35">
      <c r="B5" s="44"/>
      <c r="C5" s="44"/>
      <c r="D5" s="44"/>
      <c r="E5" s="44"/>
      <c r="F5" s="44"/>
      <c r="G5" s="44"/>
      <c r="H5" s="44"/>
      <c r="I5" s="44"/>
      <c r="J5" s="44"/>
      <c r="K5" s="46"/>
      <c r="L5" s="167" t="s">
        <v>99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ht="37.5" customHeight="1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35.75" customHeight="1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36" t="s">
        <v>100</v>
      </c>
      <c r="B8" s="137"/>
      <c r="C8" s="17"/>
      <c r="D8" s="17"/>
      <c r="E8" s="17"/>
      <c r="F8" s="17"/>
      <c r="G8" s="17"/>
      <c r="H8" s="17"/>
      <c r="I8" s="17"/>
      <c r="J8" s="17"/>
      <c r="K8" s="17"/>
      <c r="L8" s="17"/>
      <c r="M8" s="17">
        <v>6</v>
      </c>
      <c r="N8" s="17">
        <v>2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>
        <v>12</v>
      </c>
      <c r="AO8" s="17"/>
      <c r="AP8" s="17"/>
      <c r="AQ8" s="17"/>
      <c r="AR8" s="17"/>
      <c r="AS8" s="17"/>
      <c r="AT8" s="17">
        <v>3</v>
      </c>
      <c r="AU8" s="17"/>
      <c r="AV8" s="17">
        <v>140</v>
      </c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49"/>
      <c r="BZ8" s="49"/>
      <c r="CA8" s="19"/>
    </row>
    <row r="9" spans="1:79" x14ac:dyDescent="0.25">
      <c r="A9" s="136" t="s">
        <v>40</v>
      </c>
      <c r="B9" s="13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>
        <v>95</v>
      </c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49"/>
      <c r="BZ9" s="49"/>
      <c r="CA9" s="19"/>
    </row>
    <row r="10" spans="1:79" x14ac:dyDescent="0.25">
      <c r="A10" s="136" t="s">
        <v>101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>
        <v>50</v>
      </c>
      <c r="BY10" s="49"/>
      <c r="BZ10" s="49"/>
      <c r="CA10" s="19"/>
    </row>
    <row r="11" spans="1:79" x14ac:dyDescent="0.25">
      <c r="A11" s="136" t="s">
        <v>102</v>
      </c>
      <c r="B11" s="137"/>
      <c r="C11" s="17"/>
      <c r="D11" s="17">
        <v>0</v>
      </c>
      <c r="E11" s="17"/>
      <c r="F11" s="17"/>
      <c r="G11" s="17"/>
      <c r="H11" s="17"/>
      <c r="I11" s="17"/>
      <c r="J11" s="17"/>
      <c r="K11" s="17">
        <v>1</v>
      </c>
      <c r="L11" s="17"/>
      <c r="M11" s="17"/>
      <c r="N11" s="17">
        <v>1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>
        <v>50</v>
      </c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>
        <v>3</v>
      </c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>
        <v>0</v>
      </c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49"/>
      <c r="BZ11" s="49"/>
      <c r="CA11" s="19"/>
    </row>
    <row r="12" spans="1:79" x14ac:dyDescent="0.25">
      <c r="A12" s="136" t="s">
        <v>103</v>
      </c>
      <c r="B12" s="137"/>
      <c r="C12" s="17"/>
      <c r="D12" s="17"/>
      <c r="E12" s="17"/>
      <c r="F12" s="17"/>
      <c r="G12" s="17">
        <v>0</v>
      </c>
      <c r="H12" s="17"/>
      <c r="I12" s="17"/>
      <c r="J12" s="17"/>
      <c r="K12" s="17"/>
      <c r="L12" s="17"/>
      <c r="M12" s="17">
        <v>10</v>
      </c>
      <c r="N12" s="17"/>
      <c r="O12" s="17"/>
      <c r="P12" s="17">
        <v>2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49"/>
      <c r="BZ12" s="49"/>
      <c r="CA12" s="19"/>
    </row>
    <row r="13" spans="1:79" x14ac:dyDescent="0.25">
      <c r="A13" s="158"/>
      <c r="B13" s="137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1</v>
      </c>
      <c r="L16" s="49">
        <f t="shared" si="0"/>
        <v>0</v>
      </c>
      <c r="M16" s="49">
        <f t="shared" si="0"/>
        <v>16</v>
      </c>
      <c r="N16" s="49">
        <f t="shared" si="0"/>
        <v>3</v>
      </c>
      <c r="O16" s="49">
        <f t="shared" si="0"/>
        <v>0</v>
      </c>
      <c r="P16" s="49">
        <f t="shared" si="0"/>
        <v>2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0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50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0</v>
      </c>
      <c r="AM16" s="49">
        <f t="shared" si="0"/>
        <v>0</v>
      </c>
      <c r="AN16" s="49">
        <f t="shared" si="0"/>
        <v>12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95</v>
      </c>
      <c r="AS16" s="49">
        <f t="shared" si="0"/>
        <v>0</v>
      </c>
      <c r="AT16" s="49">
        <f t="shared" si="0"/>
        <v>6</v>
      </c>
      <c r="AU16" s="49">
        <f t="shared" si="0"/>
        <v>0</v>
      </c>
      <c r="AV16" s="49">
        <f t="shared" si="0"/>
        <v>140</v>
      </c>
      <c r="AW16" s="49">
        <f t="shared" si="0"/>
        <v>0</v>
      </c>
      <c r="AX16" s="49">
        <f t="shared" si="0"/>
        <v>0</v>
      </c>
      <c r="AY16" s="49">
        <f t="shared" si="0"/>
        <v>0</v>
      </c>
      <c r="AZ16" s="49">
        <f t="shared" si="0"/>
        <v>0</v>
      </c>
      <c r="BA16" s="49">
        <f t="shared" si="0"/>
        <v>0</v>
      </c>
      <c r="BB16" s="49">
        <f t="shared" si="0"/>
        <v>0</v>
      </c>
      <c r="BC16" s="49">
        <f t="shared" si="0"/>
        <v>0</v>
      </c>
      <c r="BD16" s="49">
        <f t="shared" si="0"/>
        <v>0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0</v>
      </c>
      <c r="BJ16" s="49">
        <f t="shared" si="0"/>
        <v>0</v>
      </c>
      <c r="BK16" s="49">
        <f t="shared" si="0"/>
        <v>0</v>
      </c>
      <c r="BL16" s="49">
        <f t="shared" si="0"/>
        <v>0</v>
      </c>
      <c r="BM16" s="49">
        <f t="shared" si="0"/>
        <v>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50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45</v>
      </c>
      <c r="D17" s="50">
        <f t="shared" ref="D17:BZ17" si="1">C17</f>
        <v>45</v>
      </c>
      <c r="E17" s="50">
        <f t="shared" si="1"/>
        <v>45</v>
      </c>
      <c r="F17" s="50">
        <f t="shared" si="1"/>
        <v>45</v>
      </c>
      <c r="G17" s="50">
        <f t="shared" si="1"/>
        <v>45</v>
      </c>
      <c r="H17" s="50">
        <f t="shared" si="1"/>
        <v>45</v>
      </c>
      <c r="I17" s="50">
        <f t="shared" si="1"/>
        <v>45</v>
      </c>
      <c r="J17" s="50">
        <f t="shared" si="1"/>
        <v>45</v>
      </c>
      <c r="K17" s="50">
        <f t="shared" si="1"/>
        <v>45</v>
      </c>
      <c r="L17" s="50">
        <f t="shared" si="1"/>
        <v>45</v>
      </c>
      <c r="M17" s="50">
        <f t="shared" si="1"/>
        <v>45</v>
      </c>
      <c r="N17" s="50">
        <f t="shared" si="1"/>
        <v>45</v>
      </c>
      <c r="O17" s="50">
        <f t="shared" si="1"/>
        <v>45</v>
      </c>
      <c r="P17" s="50">
        <f t="shared" si="1"/>
        <v>45</v>
      </c>
      <c r="Q17" s="50">
        <f t="shared" si="1"/>
        <v>45</v>
      </c>
      <c r="R17" s="50">
        <f t="shared" si="1"/>
        <v>45</v>
      </c>
      <c r="S17" s="50">
        <f t="shared" si="1"/>
        <v>45</v>
      </c>
      <c r="T17" s="50">
        <f t="shared" si="1"/>
        <v>45</v>
      </c>
      <c r="U17" s="50">
        <f t="shared" si="1"/>
        <v>45</v>
      </c>
      <c r="V17" s="50">
        <f t="shared" si="1"/>
        <v>45</v>
      </c>
      <c r="W17" s="50">
        <f t="shared" si="1"/>
        <v>45</v>
      </c>
      <c r="X17" s="50">
        <f t="shared" si="1"/>
        <v>45</v>
      </c>
      <c r="Y17" s="50">
        <f t="shared" si="1"/>
        <v>45</v>
      </c>
      <c r="Z17" s="50">
        <f t="shared" si="1"/>
        <v>45</v>
      </c>
      <c r="AA17" s="50">
        <f t="shared" si="1"/>
        <v>45</v>
      </c>
      <c r="AB17" s="50">
        <f t="shared" si="1"/>
        <v>45</v>
      </c>
      <c r="AC17" s="50">
        <f t="shared" si="1"/>
        <v>45</v>
      </c>
      <c r="AD17" s="50">
        <f t="shared" si="1"/>
        <v>45</v>
      </c>
      <c r="AE17" s="50">
        <f t="shared" si="1"/>
        <v>45</v>
      </c>
      <c r="AF17" s="50">
        <f t="shared" si="1"/>
        <v>45</v>
      </c>
      <c r="AG17" s="50">
        <f t="shared" si="1"/>
        <v>45</v>
      </c>
      <c r="AH17" s="50">
        <f t="shared" si="1"/>
        <v>45</v>
      </c>
      <c r="AI17" s="50">
        <f t="shared" si="1"/>
        <v>45</v>
      </c>
      <c r="AJ17" s="50">
        <f t="shared" si="1"/>
        <v>45</v>
      </c>
      <c r="AK17" s="50">
        <f t="shared" si="1"/>
        <v>45</v>
      </c>
      <c r="AL17" s="50">
        <f t="shared" si="1"/>
        <v>45</v>
      </c>
      <c r="AM17" s="50">
        <f t="shared" si="1"/>
        <v>45</v>
      </c>
      <c r="AN17" s="50">
        <f t="shared" si="1"/>
        <v>45</v>
      </c>
      <c r="AO17" s="50">
        <f t="shared" si="1"/>
        <v>45</v>
      </c>
      <c r="AP17" s="50">
        <f t="shared" si="1"/>
        <v>45</v>
      </c>
      <c r="AQ17" s="50">
        <f t="shared" si="1"/>
        <v>45</v>
      </c>
      <c r="AR17" s="50">
        <f t="shared" si="1"/>
        <v>45</v>
      </c>
      <c r="AS17" s="50">
        <f t="shared" si="1"/>
        <v>45</v>
      </c>
      <c r="AT17" s="50">
        <f t="shared" si="1"/>
        <v>45</v>
      </c>
      <c r="AU17" s="50">
        <f t="shared" si="1"/>
        <v>45</v>
      </c>
      <c r="AV17" s="50">
        <f t="shared" si="1"/>
        <v>45</v>
      </c>
      <c r="AW17" s="50">
        <f t="shared" si="1"/>
        <v>45</v>
      </c>
      <c r="AX17" s="50">
        <f t="shared" si="1"/>
        <v>45</v>
      </c>
      <c r="AY17" s="50">
        <f t="shared" si="1"/>
        <v>45</v>
      </c>
      <c r="AZ17" s="50">
        <f t="shared" si="1"/>
        <v>45</v>
      </c>
      <c r="BA17" s="50">
        <f t="shared" si="1"/>
        <v>45</v>
      </c>
      <c r="BB17" s="50">
        <f t="shared" si="1"/>
        <v>45</v>
      </c>
      <c r="BC17" s="50">
        <f t="shared" si="1"/>
        <v>45</v>
      </c>
      <c r="BD17" s="50">
        <f t="shared" si="1"/>
        <v>45</v>
      </c>
      <c r="BE17" s="50">
        <f t="shared" si="1"/>
        <v>45</v>
      </c>
      <c r="BF17" s="50">
        <f t="shared" si="1"/>
        <v>45</v>
      </c>
      <c r="BG17" s="50">
        <f t="shared" si="1"/>
        <v>45</v>
      </c>
      <c r="BH17" s="50">
        <f t="shared" si="1"/>
        <v>45</v>
      </c>
      <c r="BI17" s="50">
        <f t="shared" si="1"/>
        <v>45</v>
      </c>
      <c r="BJ17" s="50">
        <f t="shared" si="1"/>
        <v>45</v>
      </c>
      <c r="BK17" s="50">
        <f t="shared" si="1"/>
        <v>45</v>
      </c>
      <c r="BL17" s="50">
        <f t="shared" si="1"/>
        <v>45</v>
      </c>
      <c r="BM17" s="50">
        <f t="shared" si="1"/>
        <v>45</v>
      </c>
      <c r="BN17" s="50">
        <f t="shared" si="1"/>
        <v>45</v>
      </c>
      <c r="BO17" s="50">
        <f t="shared" si="1"/>
        <v>45</v>
      </c>
      <c r="BP17" s="50">
        <f t="shared" si="1"/>
        <v>45</v>
      </c>
      <c r="BQ17" s="50">
        <f t="shared" si="1"/>
        <v>45</v>
      </c>
      <c r="BR17" s="50">
        <f t="shared" si="1"/>
        <v>45</v>
      </c>
      <c r="BS17" s="50">
        <f t="shared" si="1"/>
        <v>45</v>
      </c>
      <c r="BT17" s="50">
        <f t="shared" si="1"/>
        <v>45</v>
      </c>
      <c r="BU17" s="50">
        <f t="shared" si="1"/>
        <v>45</v>
      </c>
      <c r="BV17" s="50">
        <f t="shared" si="1"/>
        <v>45</v>
      </c>
      <c r="BW17" s="50">
        <f t="shared" si="1"/>
        <v>45</v>
      </c>
      <c r="BX17" s="50">
        <f t="shared" si="1"/>
        <v>45</v>
      </c>
      <c r="BY17" s="50">
        <f t="shared" si="1"/>
        <v>45</v>
      </c>
      <c r="BZ17" s="50">
        <f t="shared" si="1"/>
        <v>45</v>
      </c>
    </row>
    <row r="18" spans="1:78" ht="20.25" thickBot="1" x14ac:dyDescent="0.35">
      <c r="A18" s="160" t="s">
        <v>87</v>
      </c>
      <c r="B18" s="137"/>
      <c r="C18" s="97">
        <v>45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 t="shared" ref="D19:J19" si="2">D16*D17/1000</f>
        <v>0</v>
      </c>
      <c r="E19" s="52">
        <f t="shared" si="2"/>
        <v>0</v>
      </c>
      <c r="F19" s="52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3">
        <f t="shared" si="2"/>
        <v>0</v>
      </c>
      <c r="K19" s="54">
        <f>K16*K17</f>
        <v>45</v>
      </c>
      <c r="L19" s="54">
        <f t="shared" ref="L19:BZ19" si="3">L16*L17/1000</f>
        <v>0</v>
      </c>
      <c r="M19" s="54">
        <f t="shared" si="3"/>
        <v>0.72</v>
      </c>
      <c r="N19" s="54">
        <f t="shared" si="3"/>
        <v>0.13500000000000001</v>
      </c>
      <c r="O19" s="54">
        <f t="shared" si="3"/>
        <v>0</v>
      </c>
      <c r="P19" s="54">
        <f t="shared" si="3"/>
        <v>0.09</v>
      </c>
      <c r="Q19" s="54">
        <f t="shared" si="3"/>
        <v>0</v>
      </c>
      <c r="R19" s="54">
        <f t="shared" si="3"/>
        <v>0</v>
      </c>
      <c r="S19" s="54">
        <f t="shared" si="3"/>
        <v>0</v>
      </c>
      <c r="T19" s="54">
        <f t="shared" si="3"/>
        <v>0</v>
      </c>
      <c r="U19" s="54">
        <f t="shared" si="3"/>
        <v>0</v>
      </c>
      <c r="V19" s="54">
        <f t="shared" si="3"/>
        <v>0</v>
      </c>
      <c r="W19" s="54">
        <f t="shared" si="3"/>
        <v>0</v>
      </c>
      <c r="X19" s="54">
        <f t="shared" si="3"/>
        <v>0</v>
      </c>
      <c r="Y19" s="54">
        <f t="shared" si="3"/>
        <v>0</v>
      </c>
      <c r="Z19" s="54">
        <f t="shared" si="3"/>
        <v>0</v>
      </c>
      <c r="AA19" s="54">
        <f t="shared" si="3"/>
        <v>0</v>
      </c>
      <c r="AB19" s="54">
        <f t="shared" si="3"/>
        <v>0</v>
      </c>
      <c r="AC19" s="54">
        <f t="shared" si="3"/>
        <v>0</v>
      </c>
      <c r="AD19" s="54">
        <f t="shared" si="3"/>
        <v>0</v>
      </c>
      <c r="AE19" s="54">
        <f t="shared" si="3"/>
        <v>0</v>
      </c>
      <c r="AF19" s="54">
        <f t="shared" si="3"/>
        <v>0</v>
      </c>
      <c r="AG19" s="54">
        <f t="shared" si="3"/>
        <v>0</v>
      </c>
      <c r="AH19" s="54">
        <f t="shared" si="3"/>
        <v>2.25</v>
      </c>
      <c r="AI19" s="54">
        <f t="shared" si="3"/>
        <v>0</v>
      </c>
      <c r="AJ19" s="54">
        <f t="shared" si="3"/>
        <v>0</v>
      </c>
      <c r="AK19" s="54">
        <f t="shared" si="3"/>
        <v>0</v>
      </c>
      <c r="AL19" s="54">
        <f t="shared" si="3"/>
        <v>0</v>
      </c>
      <c r="AM19" s="54">
        <f t="shared" si="3"/>
        <v>0</v>
      </c>
      <c r="AN19" s="54">
        <f t="shared" si="3"/>
        <v>0.54</v>
      </c>
      <c r="AO19" s="54">
        <f t="shared" si="3"/>
        <v>0</v>
      </c>
      <c r="AP19" s="54">
        <f t="shared" si="3"/>
        <v>0</v>
      </c>
      <c r="AQ19" s="54">
        <f t="shared" si="3"/>
        <v>0</v>
      </c>
      <c r="AR19" s="54">
        <f t="shared" si="3"/>
        <v>4.2750000000000004</v>
      </c>
      <c r="AS19" s="54">
        <f t="shared" si="3"/>
        <v>0</v>
      </c>
      <c r="AT19" s="54">
        <f t="shared" si="3"/>
        <v>0.27</v>
      </c>
      <c r="AU19" s="54">
        <f t="shared" si="3"/>
        <v>0</v>
      </c>
      <c r="AV19" s="54">
        <f t="shared" si="3"/>
        <v>6.3</v>
      </c>
      <c r="AW19" s="54">
        <f t="shared" si="3"/>
        <v>0</v>
      </c>
      <c r="AX19" s="54">
        <f t="shared" si="3"/>
        <v>0</v>
      </c>
      <c r="AY19" s="54">
        <f t="shared" si="3"/>
        <v>0</v>
      </c>
      <c r="AZ19" s="54">
        <f t="shared" si="3"/>
        <v>0</v>
      </c>
      <c r="BA19" s="54">
        <f t="shared" si="3"/>
        <v>0</v>
      </c>
      <c r="BB19" s="54">
        <f t="shared" si="3"/>
        <v>0</v>
      </c>
      <c r="BC19" s="54">
        <f t="shared" si="3"/>
        <v>0</v>
      </c>
      <c r="BD19" s="54">
        <f t="shared" si="3"/>
        <v>0</v>
      </c>
      <c r="BE19" s="54">
        <f t="shared" si="3"/>
        <v>0</v>
      </c>
      <c r="BF19" s="54">
        <f t="shared" si="3"/>
        <v>0</v>
      </c>
      <c r="BG19" s="54">
        <f t="shared" si="3"/>
        <v>0</v>
      </c>
      <c r="BH19" s="54">
        <f t="shared" si="3"/>
        <v>0</v>
      </c>
      <c r="BI19" s="54">
        <f t="shared" si="3"/>
        <v>0</v>
      </c>
      <c r="BJ19" s="54">
        <f t="shared" si="3"/>
        <v>0</v>
      </c>
      <c r="BK19" s="54">
        <f t="shared" si="3"/>
        <v>0</v>
      </c>
      <c r="BL19" s="54">
        <f t="shared" si="3"/>
        <v>0</v>
      </c>
      <c r="BM19" s="54">
        <f t="shared" si="3"/>
        <v>0</v>
      </c>
      <c r="BN19" s="54">
        <f t="shared" si="3"/>
        <v>0</v>
      </c>
      <c r="BO19" s="54">
        <f t="shared" si="3"/>
        <v>0</v>
      </c>
      <c r="BP19" s="54">
        <f t="shared" si="3"/>
        <v>0</v>
      </c>
      <c r="BQ19" s="54">
        <f t="shared" si="3"/>
        <v>0</v>
      </c>
      <c r="BR19" s="54">
        <f t="shared" si="3"/>
        <v>0</v>
      </c>
      <c r="BS19" s="54">
        <f t="shared" si="3"/>
        <v>0</v>
      </c>
      <c r="BT19" s="54">
        <f t="shared" si="3"/>
        <v>0</v>
      </c>
      <c r="BU19" s="54">
        <f t="shared" si="3"/>
        <v>0</v>
      </c>
      <c r="BV19" s="54">
        <f t="shared" si="3"/>
        <v>0</v>
      </c>
      <c r="BW19" s="54">
        <f t="shared" si="3"/>
        <v>0</v>
      </c>
      <c r="BX19" s="54">
        <f t="shared" si="3"/>
        <v>2.25</v>
      </c>
      <c r="BY19" s="52">
        <f t="shared" si="3"/>
        <v>0</v>
      </c>
      <c r="BZ19" s="52">
        <f t="shared" si="3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2745</v>
      </c>
      <c r="D21" s="57">
        <f t="shared" ref="D21:BZ21" si="4">D19*D20</f>
        <v>0</v>
      </c>
      <c r="E21" s="57">
        <f t="shared" si="4"/>
        <v>0</v>
      </c>
      <c r="F21" s="57">
        <f t="shared" si="4"/>
        <v>0</v>
      </c>
      <c r="G21" s="58">
        <f t="shared" si="4"/>
        <v>0</v>
      </c>
      <c r="H21" s="58">
        <f t="shared" si="4"/>
        <v>0</v>
      </c>
      <c r="I21" s="58">
        <f t="shared" si="4"/>
        <v>0</v>
      </c>
      <c r="J21" s="58">
        <f t="shared" si="4"/>
        <v>0</v>
      </c>
      <c r="K21" s="54">
        <f t="shared" si="4"/>
        <v>945</v>
      </c>
      <c r="L21" s="54">
        <f t="shared" si="4"/>
        <v>0</v>
      </c>
      <c r="M21" s="54">
        <f t="shared" si="4"/>
        <v>36</v>
      </c>
      <c r="N21" s="54">
        <f t="shared" si="4"/>
        <v>1.35</v>
      </c>
      <c r="O21" s="54">
        <f t="shared" si="4"/>
        <v>0</v>
      </c>
      <c r="P21" s="54">
        <f t="shared" si="4"/>
        <v>49.5</v>
      </c>
      <c r="Q21" s="54">
        <f t="shared" si="4"/>
        <v>0</v>
      </c>
      <c r="R21" s="54">
        <f t="shared" si="4"/>
        <v>0</v>
      </c>
      <c r="S21" s="54">
        <f t="shared" si="4"/>
        <v>0</v>
      </c>
      <c r="T21" s="54">
        <f t="shared" si="4"/>
        <v>0</v>
      </c>
      <c r="U21" s="54">
        <f t="shared" si="4"/>
        <v>0</v>
      </c>
      <c r="V21" s="54">
        <f t="shared" si="4"/>
        <v>0</v>
      </c>
      <c r="W21" s="54">
        <f t="shared" si="4"/>
        <v>0</v>
      </c>
      <c r="X21" s="54">
        <f t="shared" si="4"/>
        <v>0</v>
      </c>
      <c r="Y21" s="54">
        <f t="shared" si="4"/>
        <v>0</v>
      </c>
      <c r="Z21" s="54">
        <f t="shared" si="4"/>
        <v>0</v>
      </c>
      <c r="AA21" s="54">
        <f t="shared" si="4"/>
        <v>0</v>
      </c>
      <c r="AB21" s="54">
        <f t="shared" si="4"/>
        <v>0</v>
      </c>
      <c r="AC21" s="54">
        <f t="shared" si="4"/>
        <v>0</v>
      </c>
      <c r="AD21" s="54">
        <f t="shared" si="4"/>
        <v>0</v>
      </c>
      <c r="AE21" s="54">
        <f t="shared" si="4"/>
        <v>0</v>
      </c>
      <c r="AF21" s="54">
        <f t="shared" si="4"/>
        <v>0</v>
      </c>
      <c r="AG21" s="54">
        <f t="shared" si="4"/>
        <v>0</v>
      </c>
      <c r="AH21" s="54">
        <f t="shared" si="4"/>
        <v>101.25</v>
      </c>
      <c r="AI21" s="54">
        <f t="shared" si="4"/>
        <v>0</v>
      </c>
      <c r="AJ21" s="54">
        <f t="shared" si="4"/>
        <v>0</v>
      </c>
      <c r="AK21" s="54">
        <f t="shared" si="4"/>
        <v>0</v>
      </c>
      <c r="AL21" s="54">
        <f t="shared" si="4"/>
        <v>0</v>
      </c>
      <c r="AM21" s="54">
        <f t="shared" si="4"/>
        <v>0</v>
      </c>
      <c r="AN21" s="54">
        <f t="shared" si="4"/>
        <v>32.400000000000006</v>
      </c>
      <c r="AO21" s="54">
        <f t="shared" si="4"/>
        <v>0</v>
      </c>
      <c r="AP21" s="54">
        <f t="shared" si="4"/>
        <v>0</v>
      </c>
      <c r="AQ21" s="54">
        <f t="shared" si="4"/>
        <v>0</v>
      </c>
      <c r="AR21" s="54">
        <f t="shared" si="4"/>
        <v>855.00000000000011</v>
      </c>
      <c r="AS21" s="54">
        <f t="shared" si="4"/>
        <v>0</v>
      </c>
      <c r="AT21" s="54">
        <f t="shared" si="4"/>
        <v>162</v>
      </c>
      <c r="AU21" s="54">
        <f t="shared" si="4"/>
        <v>0</v>
      </c>
      <c r="AV21" s="54">
        <f t="shared" si="4"/>
        <v>472.5</v>
      </c>
      <c r="AW21" s="54">
        <f t="shared" si="4"/>
        <v>0</v>
      </c>
      <c r="AX21" s="54">
        <f t="shared" si="4"/>
        <v>0</v>
      </c>
      <c r="AY21" s="54">
        <f t="shared" si="4"/>
        <v>0</v>
      </c>
      <c r="AZ21" s="54">
        <f t="shared" si="4"/>
        <v>0</v>
      </c>
      <c r="BA21" s="54">
        <f t="shared" si="4"/>
        <v>0</v>
      </c>
      <c r="BB21" s="54">
        <f t="shared" si="4"/>
        <v>0</v>
      </c>
      <c r="BC21" s="54">
        <f t="shared" si="4"/>
        <v>0</v>
      </c>
      <c r="BD21" s="54">
        <f t="shared" si="4"/>
        <v>0</v>
      </c>
      <c r="BE21" s="54">
        <f t="shared" si="4"/>
        <v>0</v>
      </c>
      <c r="BF21" s="54">
        <f t="shared" si="4"/>
        <v>0</v>
      </c>
      <c r="BG21" s="54">
        <f t="shared" si="4"/>
        <v>0</v>
      </c>
      <c r="BH21" s="54">
        <f t="shared" si="4"/>
        <v>0</v>
      </c>
      <c r="BI21" s="54">
        <f t="shared" si="4"/>
        <v>0</v>
      </c>
      <c r="BJ21" s="54">
        <f t="shared" si="4"/>
        <v>0</v>
      </c>
      <c r="BK21" s="54">
        <f t="shared" si="4"/>
        <v>0</v>
      </c>
      <c r="BL21" s="54">
        <f t="shared" si="4"/>
        <v>0</v>
      </c>
      <c r="BM21" s="54">
        <f t="shared" si="4"/>
        <v>0</v>
      </c>
      <c r="BN21" s="54">
        <f t="shared" si="4"/>
        <v>0</v>
      </c>
      <c r="BO21" s="54">
        <f t="shared" si="4"/>
        <v>0</v>
      </c>
      <c r="BP21" s="54">
        <f t="shared" si="4"/>
        <v>0</v>
      </c>
      <c r="BQ21" s="54">
        <f t="shared" si="4"/>
        <v>0</v>
      </c>
      <c r="BR21" s="54">
        <f t="shared" si="4"/>
        <v>0</v>
      </c>
      <c r="BS21" s="54">
        <f t="shared" si="4"/>
        <v>0</v>
      </c>
      <c r="BT21" s="54">
        <f t="shared" si="4"/>
        <v>0</v>
      </c>
      <c r="BU21" s="54">
        <f t="shared" si="4"/>
        <v>0</v>
      </c>
      <c r="BV21" s="54">
        <f t="shared" si="4"/>
        <v>0</v>
      </c>
      <c r="BW21" s="54">
        <f t="shared" si="4"/>
        <v>0</v>
      </c>
      <c r="BX21" s="54">
        <f t="shared" si="4"/>
        <v>90</v>
      </c>
      <c r="BY21" s="57">
        <f t="shared" si="4"/>
        <v>0</v>
      </c>
      <c r="BZ21" s="57">
        <f t="shared" si="4"/>
        <v>0</v>
      </c>
    </row>
    <row r="22" spans="1:78" ht="15.75" customHeight="1" x14ac:dyDescent="0.25">
      <c r="A22" s="160" t="s">
        <v>90</v>
      </c>
      <c r="B22" s="137"/>
      <c r="C22" s="59">
        <f>C21/C18</f>
        <v>61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scale="66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1000"/>
  <sheetViews>
    <sheetView topLeftCell="A22" zoomScale="80" zoomScaleNormal="80" workbookViewId="0">
      <selection sqref="A1:BH1"/>
    </sheetView>
  </sheetViews>
  <sheetFormatPr defaultColWidth="12.625" defaultRowHeight="15" customHeight="1" x14ac:dyDescent="0.2"/>
  <cols>
    <col min="1" max="1" width="10.25" customWidth="1"/>
    <col min="2" max="2" width="6.25" customWidth="1"/>
    <col min="3" max="5" width="8.125" customWidth="1"/>
    <col min="6" max="7" width="4.5" hidden="1" customWidth="1"/>
    <col min="8" max="8" width="7.125" customWidth="1"/>
    <col min="9" max="9" width="8.125" customWidth="1"/>
    <col min="10" max="12" width="7.125" customWidth="1"/>
    <col min="13" max="14" width="6.25" customWidth="1"/>
    <col min="15" max="15" width="8.125" customWidth="1"/>
    <col min="16" max="16" width="4.5" hidden="1" customWidth="1"/>
    <col min="17" max="17" width="8.125" customWidth="1"/>
    <col min="18" max="18" width="6.25" customWidth="1"/>
    <col min="19" max="21" width="7.125" customWidth="1"/>
    <col min="22" max="23" width="6.25" customWidth="1"/>
    <col min="24" max="24" width="3.625" hidden="1" customWidth="1"/>
    <col min="25" max="26" width="7.125" customWidth="1"/>
    <col min="27" max="27" width="6.25" customWidth="1"/>
    <col min="28" max="29" width="4.5" hidden="1" customWidth="1"/>
    <col min="30" max="30" width="6.25" customWidth="1"/>
    <col min="31" max="32" width="7.125" customWidth="1"/>
    <col min="33" max="34" width="3.625" hidden="1" customWidth="1"/>
    <col min="35" max="35" width="6.25" customWidth="1"/>
    <col min="36" max="36" width="7.125" customWidth="1"/>
    <col min="37" max="37" width="6" customWidth="1"/>
    <col min="38" max="38" width="7.125" customWidth="1"/>
    <col min="39" max="39" width="6.25" customWidth="1"/>
    <col min="40" max="41" width="4.5" hidden="1" customWidth="1"/>
    <col min="42" max="44" width="7.125" customWidth="1"/>
    <col min="45" max="45" width="3.625" hidden="1" customWidth="1"/>
    <col min="46" max="46" width="7.125" customWidth="1"/>
    <col min="47" max="47" width="4.5" hidden="1" customWidth="1"/>
    <col min="48" max="48" width="7.125" customWidth="1"/>
    <col min="49" max="50" width="4.5" hidden="1" customWidth="1"/>
    <col min="51" max="51" width="8.125" customWidth="1"/>
    <col min="52" max="53" width="4.5" hidden="1" customWidth="1"/>
    <col min="54" max="54" width="7.125" customWidth="1"/>
    <col min="55" max="55" width="4.5" hidden="1" customWidth="1"/>
    <col min="56" max="56" width="7.125" customWidth="1"/>
    <col min="57" max="57" width="3.625" hidden="1" customWidth="1"/>
    <col min="58" max="58" width="8.125" customWidth="1"/>
    <col min="59" max="59" width="7.125" customWidth="1"/>
    <col min="60" max="60" width="8.125" customWidth="1"/>
    <col min="61" max="62" width="7.125" customWidth="1"/>
    <col min="63" max="63" width="6.25" customWidth="1"/>
    <col min="64" max="64" width="3.625" hidden="1" customWidth="1"/>
    <col min="65" max="65" width="7.125" customWidth="1"/>
    <col min="66" max="67" width="4.5" hidden="1" customWidth="1"/>
    <col min="68" max="69" width="7.125" customWidth="1"/>
    <col min="70" max="71" width="4.5" hidden="1" customWidth="1"/>
    <col min="72" max="72" width="7.125" customWidth="1"/>
    <col min="73" max="73" width="7.125" hidden="1" customWidth="1"/>
    <col min="74" max="74" width="8.125" customWidth="1"/>
    <col min="75" max="75" width="6.25" customWidth="1"/>
    <col min="76" max="77" width="8.125" customWidth="1"/>
  </cols>
  <sheetData>
    <row r="1" spans="1:77" ht="91.5" customHeight="1" x14ac:dyDescent="0.2">
      <c r="A1" s="174" t="s">
        <v>144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</row>
    <row r="2" spans="1:77" ht="154.5" customHeight="1" x14ac:dyDescent="0.2">
      <c r="A2" s="67" t="s">
        <v>145</v>
      </c>
      <c r="B2" s="68" t="str">
        <f>ССЫЛКИ!B2</f>
        <v>Вермишель</v>
      </c>
      <c r="C2" s="68" t="str">
        <f>ССЫЛКИ!C2</f>
        <v>Люля полуфаб-т (шт)</v>
      </c>
      <c r="D2" s="68" t="str">
        <f>ССЫЛКИ!D2</f>
        <v>Котлета полуф-т (шт)</v>
      </c>
      <c r="E2" s="38" t="str">
        <f>ССЫЛКИ!E2</f>
        <v>Какао (Фунтик) (шт)</v>
      </c>
      <c r="F2" s="38" t="str">
        <f>ССЫЛКИ!F2</f>
        <v>Какао порошок</v>
      </c>
      <c r="G2" s="38" t="str">
        <f>ССЫЛКИ!G2</f>
        <v>Кисель фруктовый</v>
      </c>
      <c r="H2" s="38" t="str">
        <f>ССЫЛКИ!H2</f>
        <v>Макароны</v>
      </c>
      <c r="I2" s="38" t="str">
        <f>ССЫЛКИ!I2</f>
        <v>Тефтели полуф-т (шт)</v>
      </c>
      <c r="J2" s="38" t="str">
        <f>ССЫЛКИ!J2</f>
        <v>Масло растительное</v>
      </c>
      <c r="K2" s="38" t="str">
        <f>ССЫЛКИ!K2</f>
        <v>Сахар</v>
      </c>
      <c r="L2" s="38" t="str">
        <f>ССЫЛКИ!L2</f>
        <v>Соль иодир.</v>
      </c>
      <c r="M2" s="38" t="str">
        <f>ССЫЛКИ!M2</f>
        <v>Сухофрукты</v>
      </c>
      <c r="N2" s="38" t="str">
        <f>ССЫЛКИ!N2</f>
        <v>Чай</v>
      </c>
      <c r="O2" s="38" t="str">
        <f>ССЫЛКИ!O2</f>
        <v>Яйцо куриное (штук)</v>
      </c>
      <c r="P2" s="38" t="str">
        <f>ССЫЛКИ!P2</f>
        <v>Вафли</v>
      </c>
      <c r="Q2" s="38" t="str">
        <f>ССЫЛКИ!Q2</f>
        <v>Кексы бездрожжевые (шт)</v>
      </c>
      <c r="R2" s="38" t="str">
        <f>ССЫЛКИ!R2</f>
        <v>Печенье</v>
      </c>
      <c r="S2" s="38" t="str">
        <f>ССЫЛКИ!S2</f>
        <v>Пряники</v>
      </c>
      <c r="T2" s="38" t="str">
        <f>ССЫЛКИ!T2</f>
        <v>Горошек зеленый 0,7 кг.</v>
      </c>
      <c r="U2" s="38" t="str">
        <f>ССЫЛКИ!U2</f>
        <v>Икра кабачковая 0,7 кг.</v>
      </c>
      <c r="V2" s="38" t="str">
        <f>ССЫЛКИ!V2</f>
        <v>Огурцы маринованые</v>
      </c>
      <c r="W2" s="38" t="str">
        <f>ССЫЛКИ!W2</f>
        <v>Мука высшего сорт</v>
      </c>
      <c r="X2" s="38" t="str">
        <f>ССЫЛКИ!X2</f>
        <v>Помидоры маринованые</v>
      </c>
      <c r="Y2" s="38" t="str">
        <f>ССЫЛКИ!Y2</f>
        <v>Сок фруктовый светлый</v>
      </c>
      <c r="Z2" s="38" t="str">
        <f>ССЫЛКИ!Z2</f>
        <v>Сок фруктовый с мякотью</v>
      </c>
      <c r="AA2" s="38" t="str">
        <f>ССЫЛКИ!AA2</f>
        <v>Томатная паста</v>
      </c>
      <c r="AB2" s="38" t="str">
        <f>ССЫЛКИ!AB2</f>
        <v>Конфеты карамель</v>
      </c>
      <c r="AC2" s="38" t="str">
        <f>ССЫЛКИ!AC2</f>
        <v>Конфеты глазированные</v>
      </c>
      <c r="AD2" s="38" t="str">
        <f>ССЫЛКИ!AD2</f>
        <v>Крупа гороховая</v>
      </c>
      <c r="AE2" s="38" t="str">
        <f>ССЫЛКИ!AE2</f>
        <v>Крупа гречневая</v>
      </c>
      <c r="AF2" s="38" t="str">
        <f>ССЫЛКИ!AF2</f>
        <v>Крупа кукурузная</v>
      </c>
      <c r="AG2" s="38" t="str">
        <f>ССЫЛКИ!AG2</f>
        <v>Крупа манная</v>
      </c>
      <c r="AH2" s="38" t="str">
        <f>ССЫЛКИ!AH2</f>
        <v>Крупа овсяная</v>
      </c>
      <c r="AI2" s="38" t="str">
        <f>ССЫЛКИ!AI2</f>
        <v>Крупа перловая</v>
      </c>
      <c r="AJ2" s="38" t="str">
        <f>ССЫЛКИ!AJ2</f>
        <v>Крупа пшеничная</v>
      </c>
      <c r="AK2" s="38" t="str">
        <f>ССЫЛКИ!AK2</f>
        <v>Крупа пшено шлифованное</v>
      </c>
      <c r="AL2" s="38" t="str">
        <f>ССЫЛКИ!AL2</f>
        <v>Крупа рисовая</v>
      </c>
      <c r="AM2" s="38" t="str">
        <f>ССЫЛКИ!AM2</f>
        <v>Крупа ячневая</v>
      </c>
      <c r="AN2" s="38" t="str">
        <f>ССЫЛКИ!AN2</f>
        <v>Чечевица</v>
      </c>
      <c r="AO2" s="38" t="str">
        <f>ССЫЛКИ!AO2</f>
        <v>Фасоль</v>
      </c>
      <c r="AP2" s="38" t="str">
        <f>ССЫЛКИ!AP2</f>
        <v>Йогурт</v>
      </c>
      <c r="AQ2" s="38" t="str">
        <f>ССЫЛКИ!AQ2</f>
        <v>Кефир</v>
      </c>
      <c r="AR2" s="38" t="str">
        <f>ССЫЛКИ!AR2</f>
        <v>Масло сливочное</v>
      </c>
      <c r="AS2" s="38" t="str">
        <f>ССЫЛКИ!AS2</f>
        <v>Молоко разливное</v>
      </c>
      <c r="AT2" s="38" t="str">
        <f>ССЫЛКИ!AT2</f>
        <v>Молоко вупаковке пастер</v>
      </c>
      <c r="AU2" s="38" t="str">
        <f>ССЫЛКИ!AU2</f>
        <v>Сгущенное молоко (банка)</v>
      </c>
      <c r="AV2" s="38" t="str">
        <f>ССЫЛКИ!AV2</f>
        <v>Сметана</v>
      </c>
      <c r="AW2" s="38" t="str">
        <f>ССЫЛКИ!AW2</f>
        <v>Сыр Российский</v>
      </c>
      <c r="AX2" s="38" t="str">
        <f>ССЫЛКИ!AX2</f>
        <v>Творог</v>
      </c>
      <c r="AY2" s="38" t="str">
        <f>ССЫЛКИ!AY2</f>
        <v>Куры охлажденные</v>
      </c>
      <c r="AZ2" s="38" t="str">
        <f>ССЫЛКИ!AZ2</f>
        <v>Мясо говядины в/с</v>
      </c>
      <c r="BA2" s="38" t="str">
        <f>ССЫЛКИ!BA2</f>
        <v>Фарш говяжий</v>
      </c>
      <c r="BB2" s="38" t="str">
        <f>ССЫЛКИ!BB2</f>
        <v>Сосиски</v>
      </c>
      <c r="BC2" s="38" t="str">
        <f>ССЫЛКИ!BC2</f>
        <v>Рыба свежая</v>
      </c>
      <c r="BD2" s="38" t="str">
        <f>ССЫЛКИ!BD2</f>
        <v>Рыба мороженая</v>
      </c>
      <c r="BE2" s="38" t="str">
        <f>ССЫЛКИ!BE2</f>
        <v>Зелень разная (пуч.)</v>
      </c>
      <c r="BF2" s="38" t="str">
        <f>ССЫЛКИ!BF2</f>
        <v>Голубцы полуфаб-т (шт)</v>
      </c>
      <c r="BG2" s="38" t="str">
        <f>ССЫЛКИ!BG2</f>
        <v>Капуста</v>
      </c>
      <c r="BH2" s="38" t="str">
        <f>ССЫЛКИ!BH2</f>
        <v>Картофель</v>
      </c>
      <c r="BI2" s="38" t="str">
        <f>ССЫЛКИ!BI2</f>
        <v>Лук репчатый</v>
      </c>
      <c r="BJ2" s="38" t="str">
        <f>ССЫЛКИ!BJ2</f>
        <v>Морковь</v>
      </c>
      <c r="BK2" s="38" t="str">
        <f>ССЫЛКИ!BK2</f>
        <v>Огурцы свежие</v>
      </c>
      <c r="BL2" s="38" t="str">
        <f>ССЫЛКИ!BL2</f>
        <v>Помидоры свежие</v>
      </c>
      <c r="BM2" s="38" t="str">
        <f>ССЫЛКИ!BM2</f>
        <v>Свекла столовая</v>
      </c>
      <c r="BN2" s="38" t="str">
        <f>ССЫЛКИ!BN2</f>
        <v>Чеснок</v>
      </c>
      <c r="BO2" s="38" t="str">
        <f>ССЫЛКИ!BO2</f>
        <v>Апельсины</v>
      </c>
      <c r="BP2" s="38" t="str">
        <f>ССЫЛКИ!BP2</f>
        <v>Бананы</v>
      </c>
      <c r="BQ2" s="38" t="str">
        <f>ССЫЛКИ!BQ2</f>
        <v>Груши</v>
      </c>
      <c r="BR2" s="38" t="str">
        <f>ССЫЛКИ!BR2</f>
        <v>Лимон (кг.)</v>
      </c>
      <c r="BS2" s="38" t="str">
        <f>ССЫЛКИ!BS2</f>
        <v>Мандарины</v>
      </c>
      <c r="BT2" s="38" t="str">
        <f>ССЫЛКИ!BT2</f>
        <v>Яблоки</v>
      </c>
      <c r="BU2" s="38">
        <f>ССЫЛКИ!BU2</f>
        <v>0</v>
      </c>
      <c r="BV2" s="38" t="str">
        <f>ССЫЛКИ!BV2</f>
        <v>Хлеб</v>
      </c>
      <c r="BW2" s="38" t="str">
        <f>ССЫЛКИ!BW2</f>
        <v>Изюм</v>
      </c>
      <c r="BX2" s="38" t="str">
        <f>ССЫЛКИ!BX2</f>
        <v>Зефир в шоколаде (шт.)</v>
      </c>
      <c r="BY2" s="38" t="s">
        <v>146</v>
      </c>
    </row>
    <row r="3" spans="1:77" ht="18.75" customHeight="1" x14ac:dyDescent="0.25">
      <c r="A3" s="69">
        <v>44105</v>
      </c>
      <c r="B3" s="62">
        <f>'01'!D19</f>
        <v>0</v>
      </c>
      <c r="C3" s="62">
        <f>'01'!E19</f>
        <v>0</v>
      </c>
      <c r="D3" s="62">
        <f>'01'!F19</f>
        <v>0</v>
      </c>
      <c r="E3" s="62">
        <f>'01'!G19</f>
        <v>0</v>
      </c>
      <c r="F3" s="62">
        <f>'01'!H19</f>
        <v>0</v>
      </c>
      <c r="G3" s="62">
        <f>'01'!I19</f>
        <v>0</v>
      </c>
      <c r="H3" s="62">
        <f>'01'!J19</f>
        <v>0</v>
      </c>
      <c r="I3" s="62">
        <f>'01'!K19</f>
        <v>0</v>
      </c>
      <c r="J3" s="62">
        <f>'01'!L19</f>
        <v>0.67259999999999998</v>
      </c>
      <c r="K3" s="62">
        <f>'01'!M19</f>
        <v>0.19950000000000001</v>
      </c>
      <c r="L3" s="62">
        <f>'01'!N19</f>
        <v>0.3135</v>
      </c>
      <c r="M3" s="62">
        <f>'01'!O19</f>
        <v>0.74099999999999999</v>
      </c>
      <c r="N3" s="62">
        <f>'01'!P19</f>
        <v>0</v>
      </c>
      <c r="O3" s="62">
        <f>'01'!Q19</f>
        <v>0</v>
      </c>
      <c r="P3" s="62">
        <f>'01'!R19</f>
        <v>0</v>
      </c>
      <c r="Q3" s="62">
        <f>'01'!S19</f>
        <v>57</v>
      </c>
      <c r="R3" s="62">
        <f>'01'!T19</f>
        <v>0</v>
      </c>
      <c r="S3" s="62">
        <f>'01'!U19</f>
        <v>0</v>
      </c>
      <c r="T3" s="62">
        <f>'01'!V19</f>
        <v>0</v>
      </c>
      <c r="U3" s="62">
        <f>'01'!W19</f>
        <v>0</v>
      </c>
      <c r="V3" s="62">
        <f>'01'!X19</f>
        <v>0.56999999999999995</v>
      </c>
      <c r="W3" s="62">
        <f>'01'!Y19</f>
        <v>0</v>
      </c>
      <c r="X3" s="62">
        <f>'01'!Z19</f>
        <v>0</v>
      </c>
      <c r="Y3" s="62">
        <f>'01'!AA19</f>
        <v>0</v>
      </c>
      <c r="Z3" s="62">
        <f>'01'!AB19</f>
        <v>0</v>
      </c>
      <c r="AA3" s="62">
        <f>'01'!AC19</f>
        <v>0.45600000000000002</v>
      </c>
      <c r="AB3" s="62">
        <f>'01'!AD19</f>
        <v>0</v>
      </c>
      <c r="AC3" s="62">
        <f>'01'!AE19</f>
        <v>0</v>
      </c>
      <c r="AD3" s="62">
        <f>'01'!AF19</f>
        <v>0</v>
      </c>
      <c r="AE3" s="62">
        <f>'01'!AG19</f>
        <v>0</v>
      </c>
      <c r="AF3" s="62">
        <f>'01'!AH19</f>
        <v>0</v>
      </c>
      <c r="AG3" s="62">
        <f>'01'!AI19</f>
        <v>0</v>
      </c>
      <c r="AH3" s="62">
        <f>'01'!AJ19</f>
        <v>0</v>
      </c>
      <c r="AI3" s="62">
        <f>'01'!AK19</f>
        <v>0.28499999999999998</v>
      </c>
      <c r="AJ3" s="62">
        <f>'01'!AL19</f>
        <v>0</v>
      </c>
      <c r="AK3" s="62">
        <f>'01'!AM19</f>
        <v>0</v>
      </c>
      <c r="AL3" s="62">
        <f>'01'!AN19</f>
        <v>2.7930000000000001</v>
      </c>
      <c r="AM3" s="62">
        <f>'01'!AO19</f>
        <v>0</v>
      </c>
      <c r="AN3" s="62">
        <f>'01'!AP19</f>
        <v>0</v>
      </c>
      <c r="AO3" s="62">
        <f>'01'!AQ19</f>
        <v>0</v>
      </c>
      <c r="AP3" s="62">
        <f>'01'!AR19</f>
        <v>0</v>
      </c>
      <c r="AQ3" s="62">
        <f>'01'!AS19</f>
        <v>0</v>
      </c>
      <c r="AR3" s="62">
        <f>'01'!AT19</f>
        <v>0</v>
      </c>
      <c r="AS3" s="62">
        <f>'01'!AU19</f>
        <v>0</v>
      </c>
      <c r="AT3" s="62">
        <f>'01'!AV19</f>
        <v>0</v>
      </c>
      <c r="AU3" s="62">
        <f>'01'!AW19</f>
        <v>0</v>
      </c>
      <c r="AV3" s="62">
        <f>'01'!AX19</f>
        <v>0.39900000000000002</v>
      </c>
      <c r="AW3" s="62">
        <f>'01'!AY19</f>
        <v>0</v>
      </c>
      <c r="AX3" s="62">
        <f>'01'!AZ19</f>
        <v>0</v>
      </c>
      <c r="AY3" s="62">
        <f>'01'!BA19</f>
        <v>6.6120000000000001</v>
      </c>
      <c r="AZ3" s="62">
        <f>'01'!BB19</f>
        <v>0</v>
      </c>
      <c r="BA3" s="62">
        <f>'01'!BC19</f>
        <v>0</v>
      </c>
      <c r="BB3" s="62">
        <f>'01'!BD19</f>
        <v>0</v>
      </c>
      <c r="BC3" s="62">
        <f>'01'!BE19</f>
        <v>0</v>
      </c>
      <c r="BD3" s="62">
        <f>'01'!BF19</f>
        <v>0</v>
      </c>
      <c r="BE3" s="62">
        <f>'01'!BG19</f>
        <v>0</v>
      </c>
      <c r="BF3" s="62">
        <f>'01'!BH19</f>
        <v>0</v>
      </c>
      <c r="BG3" s="62">
        <f>'01'!BI19</f>
        <v>0</v>
      </c>
      <c r="BH3" s="62">
        <f>'01'!BJ19</f>
        <v>2.2799999999999998</v>
      </c>
      <c r="BI3" s="62">
        <f>'01'!BK19</f>
        <v>0.85499999999999998</v>
      </c>
      <c r="BJ3" s="62">
        <f>'01'!BL19</f>
        <v>3.99</v>
      </c>
      <c r="BK3" s="62">
        <f>'01'!BM19</f>
        <v>0</v>
      </c>
      <c r="BL3" s="62">
        <f>'01'!BN19</f>
        <v>0</v>
      </c>
      <c r="BM3" s="62">
        <f>'01'!BO19</f>
        <v>0</v>
      </c>
      <c r="BN3" s="62">
        <f>'01'!BP19</f>
        <v>0</v>
      </c>
      <c r="BO3" s="62">
        <f>'01'!BQ19</f>
        <v>0</v>
      </c>
      <c r="BP3" s="62">
        <f>'01'!BR19</f>
        <v>5.7</v>
      </c>
      <c r="BQ3" s="62">
        <f>'01'!BS19</f>
        <v>0</v>
      </c>
      <c r="BR3" s="62">
        <f>'01'!BT19</f>
        <v>0</v>
      </c>
      <c r="BS3" s="62">
        <f>'01'!BU19</f>
        <v>0</v>
      </c>
      <c r="BT3" s="62">
        <f>'01'!BV19</f>
        <v>1.1399999999999999</v>
      </c>
      <c r="BU3" s="62">
        <f>'01'!BW19</f>
        <v>0</v>
      </c>
      <c r="BV3" s="62">
        <f>'01'!BX19</f>
        <v>3.42</v>
      </c>
      <c r="BW3" s="62">
        <f>'01'!BY19</f>
        <v>0</v>
      </c>
      <c r="BX3" s="62">
        <f>'01'!BZ19</f>
        <v>0</v>
      </c>
      <c r="BY3" s="70">
        <f>'01'!C21</f>
        <v>3477.0000000000005</v>
      </c>
    </row>
    <row r="4" spans="1:77" ht="18.75" customHeight="1" x14ac:dyDescent="0.25">
      <c r="A4" s="69">
        <v>44106</v>
      </c>
      <c r="B4" s="62">
        <f>'02'!D19</f>
        <v>0</v>
      </c>
      <c r="C4" s="62">
        <f>'02'!E19</f>
        <v>0</v>
      </c>
      <c r="D4" s="62">
        <f>'02'!F19</f>
        <v>0</v>
      </c>
      <c r="E4" s="62">
        <f>'02'!G19</f>
        <v>0</v>
      </c>
      <c r="F4" s="62">
        <f>'02'!H19</f>
        <v>0</v>
      </c>
      <c r="G4" s="62">
        <f>'02'!I19</f>
        <v>0</v>
      </c>
      <c r="H4" s="62">
        <f>'02'!J19</f>
        <v>0.45600000000000002</v>
      </c>
      <c r="I4" s="62">
        <f>'02'!K19</f>
        <v>0</v>
      </c>
      <c r="J4" s="62">
        <f>'02'!L19</f>
        <v>0.20520000000000002</v>
      </c>
      <c r="K4" s="62">
        <f>'02'!M19</f>
        <v>0</v>
      </c>
      <c r="L4" s="62">
        <f>'02'!N19</f>
        <v>0.29070000000000001</v>
      </c>
      <c r="M4" s="62">
        <f>'02'!O19</f>
        <v>0</v>
      </c>
      <c r="N4" s="62">
        <f>'02'!P19</f>
        <v>0</v>
      </c>
      <c r="O4" s="62">
        <f>'02'!Q19</f>
        <v>57</v>
      </c>
      <c r="P4" s="62">
        <f>'02'!R19</f>
        <v>0</v>
      </c>
      <c r="Q4" s="62">
        <f>'02'!S19</f>
        <v>0</v>
      </c>
      <c r="R4" s="62">
        <f>'02'!T19</f>
        <v>0</v>
      </c>
      <c r="S4" s="62">
        <f>'02'!U19</f>
        <v>0</v>
      </c>
      <c r="T4" s="62">
        <f>'02'!V19</f>
        <v>0</v>
      </c>
      <c r="U4" s="62">
        <f>'02'!W19</f>
        <v>2.85</v>
      </c>
      <c r="V4" s="62">
        <f>'02'!X19</f>
        <v>0</v>
      </c>
      <c r="W4" s="62">
        <f>'02'!Y19</f>
        <v>0</v>
      </c>
      <c r="X4" s="62">
        <f>'02'!Z19</f>
        <v>0</v>
      </c>
      <c r="Y4" s="62">
        <f>'02'!AA19</f>
        <v>8.5500000000000007</v>
      </c>
      <c r="Z4" s="62">
        <f>'02'!AB19</f>
        <v>0</v>
      </c>
      <c r="AA4" s="62">
        <f>'02'!AC19</f>
        <v>0</v>
      </c>
      <c r="AB4" s="62">
        <f>'02'!AD19</f>
        <v>0</v>
      </c>
      <c r="AC4" s="62">
        <f>'02'!AE19</f>
        <v>0</v>
      </c>
      <c r="AD4" s="62">
        <f>'02'!AF19</f>
        <v>0</v>
      </c>
      <c r="AE4" s="62">
        <f>'02'!AG19</f>
        <v>0</v>
      </c>
      <c r="AF4" s="62">
        <f>'02'!AH19</f>
        <v>0</v>
      </c>
      <c r="AG4" s="62">
        <f>'02'!AI19</f>
        <v>0</v>
      </c>
      <c r="AH4" s="62">
        <f>'02'!AJ19</f>
        <v>0</v>
      </c>
      <c r="AI4" s="62">
        <f>'02'!AK19</f>
        <v>0</v>
      </c>
      <c r="AJ4" s="62">
        <f>'02'!AL19</f>
        <v>3.42</v>
      </c>
      <c r="AK4" s="62">
        <f>'02'!AM19</f>
        <v>0</v>
      </c>
      <c r="AL4" s="62">
        <f>'02'!AN19</f>
        <v>0</v>
      </c>
      <c r="AM4" s="62">
        <f>'02'!AO19</f>
        <v>0</v>
      </c>
      <c r="AN4" s="62">
        <f>'02'!AP19</f>
        <v>0</v>
      </c>
      <c r="AO4" s="62">
        <f>'02'!AQ19</f>
        <v>0</v>
      </c>
      <c r="AP4" s="62">
        <f>'02'!AR19</f>
        <v>0</v>
      </c>
      <c r="AQ4" s="62">
        <f>'02'!AS19</f>
        <v>0</v>
      </c>
      <c r="AR4" s="62">
        <f>'02'!AT19</f>
        <v>0.28499999999999998</v>
      </c>
      <c r="AS4" s="62">
        <f>'02'!AU19</f>
        <v>0</v>
      </c>
      <c r="AT4" s="62">
        <f>'02'!AV19</f>
        <v>0</v>
      </c>
      <c r="AU4" s="62">
        <f>'02'!AW19</f>
        <v>0</v>
      </c>
      <c r="AV4" s="62">
        <f>'02'!AX19</f>
        <v>0</v>
      </c>
      <c r="AW4" s="62">
        <f>'02'!AY19</f>
        <v>0</v>
      </c>
      <c r="AX4" s="62">
        <f>'02'!AZ19</f>
        <v>0</v>
      </c>
      <c r="AY4" s="62">
        <f>'02'!BA19</f>
        <v>1.881</v>
      </c>
      <c r="AZ4" s="62">
        <f>'02'!BB19</f>
        <v>0</v>
      </c>
      <c r="BA4" s="62">
        <f>'02'!BC19</f>
        <v>0</v>
      </c>
      <c r="BB4" s="62">
        <f>'02'!BD19</f>
        <v>0</v>
      </c>
      <c r="BC4" s="62">
        <f>'02'!BE19</f>
        <v>0</v>
      </c>
      <c r="BD4" s="62">
        <f>'02'!BF19</f>
        <v>0</v>
      </c>
      <c r="BE4" s="62">
        <f>'02'!BG19</f>
        <v>0</v>
      </c>
      <c r="BF4" s="62">
        <f>'02'!BH19</f>
        <v>57</v>
      </c>
      <c r="BG4" s="62">
        <f>'02'!BI19</f>
        <v>0</v>
      </c>
      <c r="BH4" s="62">
        <f>'02'!BJ19</f>
        <v>4.2750000000000004</v>
      </c>
      <c r="BI4" s="62">
        <f>'02'!BK19</f>
        <v>0.56999999999999995</v>
      </c>
      <c r="BJ4" s="62">
        <f>'02'!BL19</f>
        <v>0.56999999999999995</v>
      </c>
      <c r="BK4" s="62">
        <f>'02'!BM19</f>
        <v>0</v>
      </c>
      <c r="BL4" s="62">
        <f>'02'!BN19</f>
        <v>0</v>
      </c>
      <c r="BM4" s="62">
        <f>'02'!BO19</f>
        <v>0</v>
      </c>
      <c r="BN4" s="62">
        <f>'02'!BP19</f>
        <v>0</v>
      </c>
      <c r="BO4" s="62">
        <f>'02'!BQ19</f>
        <v>0</v>
      </c>
      <c r="BP4" s="62">
        <f>'02'!BR19</f>
        <v>0</v>
      </c>
      <c r="BQ4" s="62">
        <f>'02'!BS19</f>
        <v>0</v>
      </c>
      <c r="BR4" s="62">
        <f>'02'!BT19</f>
        <v>0</v>
      </c>
      <c r="BS4" s="62">
        <f>'02'!BU19</f>
        <v>0</v>
      </c>
      <c r="BT4" s="62">
        <f>'02'!BV19</f>
        <v>0</v>
      </c>
      <c r="BU4" s="62">
        <f>'02'!BW19</f>
        <v>0</v>
      </c>
      <c r="BV4" s="62">
        <f>'02'!BX19</f>
        <v>3.42</v>
      </c>
      <c r="BW4" s="62">
        <f>'02'!BY19</f>
        <v>0</v>
      </c>
      <c r="BX4" s="62">
        <f>'02'!BZ19</f>
        <v>0</v>
      </c>
      <c r="BY4" s="70">
        <f>'02'!C21</f>
        <v>3477</v>
      </c>
    </row>
    <row r="5" spans="1:77" ht="18.75" customHeight="1" x14ac:dyDescent="0.25">
      <c r="A5" s="69">
        <v>44107</v>
      </c>
      <c r="B5" s="62">
        <f>'03'!D19</f>
        <v>0</v>
      </c>
      <c r="C5" s="62">
        <f>'03'!E19</f>
        <v>0</v>
      </c>
      <c r="D5" s="62">
        <f>'03'!F19</f>
        <v>0</v>
      </c>
      <c r="E5" s="62">
        <f>'03'!G19</f>
        <v>0</v>
      </c>
      <c r="F5" s="62">
        <f>'03'!H19</f>
        <v>0</v>
      </c>
      <c r="G5" s="62">
        <f>'03'!I19</f>
        <v>0</v>
      </c>
      <c r="H5" s="62">
        <f>'03'!J19</f>
        <v>0</v>
      </c>
      <c r="I5" s="62">
        <f>'03'!K19</f>
        <v>43</v>
      </c>
      <c r="J5" s="62">
        <f>'03'!L19</f>
        <v>0</v>
      </c>
      <c r="K5" s="62">
        <f>'03'!M19</f>
        <v>0.68799999999999994</v>
      </c>
      <c r="L5" s="62">
        <f>'03'!N19</f>
        <v>0.129</v>
      </c>
      <c r="M5" s="62">
        <f>'03'!O19</f>
        <v>0</v>
      </c>
      <c r="N5" s="62">
        <f>'03'!P19</f>
        <v>8.5999999999999993E-2</v>
      </c>
      <c r="O5" s="62">
        <f>'03'!Q19</f>
        <v>0</v>
      </c>
      <c r="P5" s="62">
        <f>'03'!R19</f>
        <v>0</v>
      </c>
      <c r="Q5" s="62">
        <f>'03'!S19</f>
        <v>0</v>
      </c>
      <c r="R5" s="62">
        <f>'03'!T19</f>
        <v>0</v>
      </c>
      <c r="S5" s="62">
        <f>'03'!U19</f>
        <v>0</v>
      </c>
      <c r="T5" s="62">
        <f>'03'!V19</f>
        <v>0</v>
      </c>
      <c r="U5" s="62">
        <f>'03'!W19</f>
        <v>0</v>
      </c>
      <c r="V5" s="62">
        <f>'03'!X19</f>
        <v>0</v>
      </c>
      <c r="W5" s="62">
        <f>'03'!Y19</f>
        <v>0</v>
      </c>
      <c r="X5" s="62">
        <f>'03'!Z19</f>
        <v>0</v>
      </c>
      <c r="Y5" s="62">
        <f>'03'!AA19</f>
        <v>0</v>
      </c>
      <c r="Z5" s="62">
        <f>'03'!AB19</f>
        <v>0</v>
      </c>
      <c r="AA5" s="62">
        <f>'03'!AC19</f>
        <v>0</v>
      </c>
      <c r="AB5" s="62">
        <f>'03'!AD19</f>
        <v>0</v>
      </c>
      <c r="AC5" s="62">
        <f>'03'!AE19</f>
        <v>0</v>
      </c>
      <c r="AD5" s="62">
        <f>'03'!AF19</f>
        <v>0</v>
      </c>
      <c r="AE5" s="62">
        <f>'03'!AG19</f>
        <v>0</v>
      </c>
      <c r="AF5" s="62">
        <f>'03'!AH19</f>
        <v>2.15</v>
      </c>
      <c r="AG5" s="62">
        <f>'03'!AI19</f>
        <v>0</v>
      </c>
      <c r="AH5" s="62">
        <f>'03'!AJ19</f>
        <v>0</v>
      </c>
      <c r="AI5" s="62">
        <f>'03'!AK19</f>
        <v>0</v>
      </c>
      <c r="AJ5" s="62">
        <f>'03'!AL19</f>
        <v>0</v>
      </c>
      <c r="AK5" s="62">
        <f>'03'!AM19</f>
        <v>0</v>
      </c>
      <c r="AL5" s="62">
        <f>'03'!AN19</f>
        <v>0.51600000000000001</v>
      </c>
      <c r="AM5" s="62">
        <f>'03'!AO19</f>
        <v>0</v>
      </c>
      <c r="AN5" s="62">
        <f>'03'!AP19</f>
        <v>0</v>
      </c>
      <c r="AO5" s="62">
        <f>'03'!AQ19</f>
        <v>0</v>
      </c>
      <c r="AP5" s="62">
        <f>'03'!AR19</f>
        <v>4.085</v>
      </c>
      <c r="AQ5" s="62">
        <f>'03'!AS19</f>
        <v>0</v>
      </c>
      <c r="AR5" s="62">
        <f>'03'!AT19</f>
        <v>0.25800000000000001</v>
      </c>
      <c r="AS5" s="62">
        <f>'03'!AU19</f>
        <v>0</v>
      </c>
      <c r="AT5" s="62">
        <f>'03'!AV19</f>
        <v>6.02</v>
      </c>
      <c r="AU5" s="62">
        <f>'03'!AW19</f>
        <v>0</v>
      </c>
      <c r="AV5" s="62">
        <f>'03'!AX19</f>
        <v>0</v>
      </c>
      <c r="AW5" s="62">
        <f>'03'!AY19</f>
        <v>0</v>
      </c>
      <c r="AX5" s="62">
        <f>'03'!AZ19</f>
        <v>0</v>
      </c>
      <c r="AY5" s="62">
        <f>'03'!BA19</f>
        <v>0</v>
      </c>
      <c r="AZ5" s="62">
        <f>'03'!BB19</f>
        <v>0</v>
      </c>
      <c r="BA5" s="62">
        <f>'03'!BC19</f>
        <v>0</v>
      </c>
      <c r="BB5" s="62">
        <f>'03'!BD19</f>
        <v>0</v>
      </c>
      <c r="BC5" s="62">
        <f>'03'!BE19</f>
        <v>0</v>
      </c>
      <c r="BD5" s="62">
        <f>'03'!BF19</f>
        <v>0</v>
      </c>
      <c r="BE5" s="62">
        <f>'03'!BG19</f>
        <v>0</v>
      </c>
      <c r="BF5" s="62">
        <f>'03'!BH19</f>
        <v>0</v>
      </c>
      <c r="BG5" s="62">
        <f>'03'!BI19</f>
        <v>0</v>
      </c>
      <c r="BH5" s="62">
        <f>'03'!BJ19</f>
        <v>0</v>
      </c>
      <c r="BI5" s="62">
        <f>'03'!BK19</f>
        <v>0</v>
      </c>
      <c r="BJ5" s="62">
        <f>'03'!BL19</f>
        <v>0</v>
      </c>
      <c r="BK5" s="62">
        <f>'03'!BM19</f>
        <v>0</v>
      </c>
      <c r="BL5" s="62">
        <f>'03'!BN19</f>
        <v>0</v>
      </c>
      <c r="BM5" s="62">
        <f>'03'!BO19</f>
        <v>0</v>
      </c>
      <c r="BN5" s="62">
        <f>'03'!BP19</f>
        <v>0</v>
      </c>
      <c r="BO5" s="62">
        <f>'03'!BQ19</f>
        <v>0</v>
      </c>
      <c r="BP5" s="62">
        <f>'03'!BR19</f>
        <v>0</v>
      </c>
      <c r="BQ5" s="62">
        <f>'03'!BS19</f>
        <v>0</v>
      </c>
      <c r="BR5" s="62">
        <f>'03'!BT19</f>
        <v>0</v>
      </c>
      <c r="BS5" s="62">
        <f>'03'!BU19</f>
        <v>0</v>
      </c>
      <c r="BT5" s="62">
        <f>'03'!BV19</f>
        <v>0</v>
      </c>
      <c r="BU5" s="62">
        <f>'03'!BW19</f>
        <v>0</v>
      </c>
      <c r="BV5" s="62">
        <f>'03'!BX19</f>
        <v>2.15</v>
      </c>
      <c r="BW5" s="62">
        <f>'03'!BY19</f>
        <v>0</v>
      </c>
      <c r="BX5" s="62">
        <f>'03'!BZ19</f>
        <v>0</v>
      </c>
      <c r="BY5" s="70">
        <f>'03'!C21</f>
        <v>2623</v>
      </c>
    </row>
    <row r="6" spans="1:77" ht="18.75" customHeight="1" x14ac:dyDescent="0.25">
      <c r="A6" s="69">
        <v>44108</v>
      </c>
      <c r="B6" s="62">
        <f>'04'!D19</f>
        <v>0</v>
      </c>
      <c r="C6" s="62">
        <f>'04'!E19</f>
        <v>0</v>
      </c>
      <c r="D6" s="62">
        <f>'04'!F19</f>
        <v>0</v>
      </c>
      <c r="E6" s="62">
        <f>'04'!G19</f>
        <v>0</v>
      </c>
      <c r="F6" s="62">
        <f>'04'!H19</f>
        <v>0</v>
      </c>
      <c r="G6" s="62">
        <f>'04'!I19</f>
        <v>0</v>
      </c>
      <c r="H6" s="62">
        <f>'04'!J19</f>
        <v>0</v>
      </c>
      <c r="I6" s="62">
        <f>'04'!K19</f>
        <v>0</v>
      </c>
      <c r="J6" s="62">
        <f>'04'!L19</f>
        <v>0</v>
      </c>
      <c r="K6" s="62">
        <f>'04'!M19</f>
        <v>0</v>
      </c>
      <c r="L6" s="62">
        <f>'04'!N19</f>
        <v>0</v>
      </c>
      <c r="M6" s="62">
        <f>'04'!O19</f>
        <v>0</v>
      </c>
      <c r="N6" s="62">
        <f>'04'!P19</f>
        <v>0</v>
      </c>
      <c r="O6" s="62">
        <f>'04'!Q19</f>
        <v>0</v>
      </c>
      <c r="P6" s="62">
        <f>'04'!R19</f>
        <v>0</v>
      </c>
      <c r="Q6" s="62">
        <f>'04'!S19</f>
        <v>0</v>
      </c>
      <c r="R6" s="62">
        <f>'04'!T19</f>
        <v>0</v>
      </c>
      <c r="S6" s="62">
        <f>'04'!U19</f>
        <v>0</v>
      </c>
      <c r="T6" s="62">
        <f>'04'!V19</f>
        <v>0</v>
      </c>
      <c r="U6" s="62">
        <f>'04'!W19</f>
        <v>0</v>
      </c>
      <c r="V6" s="62">
        <f>'04'!X19</f>
        <v>0</v>
      </c>
      <c r="W6" s="62">
        <f>'04'!Y19</f>
        <v>0</v>
      </c>
      <c r="X6" s="62">
        <f>'04'!Z19</f>
        <v>0</v>
      </c>
      <c r="Y6" s="62">
        <f>'04'!AA19</f>
        <v>0</v>
      </c>
      <c r="Z6" s="62">
        <f>'04'!AB19</f>
        <v>0</v>
      </c>
      <c r="AA6" s="62">
        <f>'04'!AC19</f>
        <v>0</v>
      </c>
      <c r="AB6" s="62">
        <f>'04'!AD19</f>
        <v>0</v>
      </c>
      <c r="AC6" s="62">
        <f>'04'!AE19</f>
        <v>0</v>
      </c>
      <c r="AD6" s="62">
        <f>'04'!AF19</f>
        <v>0</v>
      </c>
      <c r="AE6" s="62">
        <f>'04'!AG19</f>
        <v>0</v>
      </c>
      <c r="AF6" s="62">
        <f>'04'!AH19</f>
        <v>0</v>
      </c>
      <c r="AG6" s="62">
        <f>'04'!AI19</f>
        <v>0</v>
      </c>
      <c r="AH6" s="62">
        <f>'04'!AJ19</f>
        <v>0</v>
      </c>
      <c r="AI6" s="62">
        <f>'04'!AK19</f>
        <v>0</v>
      </c>
      <c r="AJ6" s="62">
        <f>'04'!AL19</f>
        <v>0</v>
      </c>
      <c r="AK6" s="62">
        <f>'04'!AM19</f>
        <v>0</v>
      </c>
      <c r="AL6" s="62">
        <f>'04'!AN19</f>
        <v>0</v>
      </c>
      <c r="AM6" s="62">
        <f>'04'!AO19</f>
        <v>0</v>
      </c>
      <c r="AN6" s="62">
        <f>'04'!AP19</f>
        <v>0</v>
      </c>
      <c r="AO6" s="62">
        <f>'04'!AQ19</f>
        <v>0</v>
      </c>
      <c r="AP6" s="62">
        <f>'04'!AR19</f>
        <v>0</v>
      </c>
      <c r="AQ6" s="62">
        <f>'04'!AS19</f>
        <v>0</v>
      </c>
      <c r="AR6" s="62">
        <f>'04'!AT19</f>
        <v>0</v>
      </c>
      <c r="AS6" s="62">
        <f>'04'!AU19</f>
        <v>0</v>
      </c>
      <c r="AT6" s="62">
        <f>'04'!AV19</f>
        <v>0</v>
      </c>
      <c r="AU6" s="62">
        <f>'04'!AW19</f>
        <v>0</v>
      </c>
      <c r="AV6" s="62">
        <f>'04'!AX19</f>
        <v>0</v>
      </c>
      <c r="AW6" s="62">
        <f>'04'!AY19</f>
        <v>0</v>
      </c>
      <c r="AX6" s="62">
        <f>'04'!AZ19</f>
        <v>0</v>
      </c>
      <c r="AY6" s="62">
        <f>'04'!BA19</f>
        <v>0</v>
      </c>
      <c r="AZ6" s="62">
        <f>'04'!BB19</f>
        <v>0</v>
      </c>
      <c r="BA6" s="62">
        <f>'04'!BC19</f>
        <v>0</v>
      </c>
      <c r="BB6" s="62">
        <f>'04'!BD19</f>
        <v>0</v>
      </c>
      <c r="BC6" s="62">
        <f>'04'!BE19</f>
        <v>0</v>
      </c>
      <c r="BD6" s="62">
        <f>'04'!BF19</f>
        <v>0</v>
      </c>
      <c r="BE6" s="62">
        <f>'04'!BG19</f>
        <v>0</v>
      </c>
      <c r="BF6" s="62">
        <f>'04'!BH19</f>
        <v>0</v>
      </c>
      <c r="BG6" s="62">
        <f>'04'!BI19</f>
        <v>0</v>
      </c>
      <c r="BH6" s="62">
        <f>'04'!BJ19</f>
        <v>0</v>
      </c>
      <c r="BI6" s="62">
        <f>'04'!BK19</f>
        <v>0</v>
      </c>
      <c r="BJ6" s="62">
        <f>'04'!BL19</f>
        <v>0</v>
      </c>
      <c r="BK6" s="62">
        <f>'04'!BM19</f>
        <v>0</v>
      </c>
      <c r="BL6" s="62">
        <f>'04'!BN19</f>
        <v>0</v>
      </c>
      <c r="BM6" s="62">
        <f>'04'!BO19</f>
        <v>0</v>
      </c>
      <c r="BN6" s="62">
        <f>'04'!BP19</f>
        <v>0</v>
      </c>
      <c r="BO6" s="62">
        <f>'04'!BQ19</f>
        <v>0</v>
      </c>
      <c r="BP6" s="62">
        <f>'04'!BR19</f>
        <v>0</v>
      </c>
      <c r="BQ6" s="62">
        <f>'04'!BS19</f>
        <v>0</v>
      </c>
      <c r="BR6" s="62">
        <f>'04'!BT19</f>
        <v>0</v>
      </c>
      <c r="BS6" s="62">
        <f>'04'!BU19</f>
        <v>0</v>
      </c>
      <c r="BT6" s="62">
        <f>'04'!BV19</f>
        <v>0</v>
      </c>
      <c r="BU6" s="62">
        <f>'04'!BW19</f>
        <v>0</v>
      </c>
      <c r="BV6" s="62">
        <f>'04'!BX19</f>
        <v>0</v>
      </c>
      <c r="BW6" s="62">
        <f>'04'!BY19</f>
        <v>0</v>
      </c>
      <c r="BX6" s="62">
        <f>'04'!BZ19</f>
        <v>0</v>
      </c>
      <c r="BY6" s="70">
        <f>'04'!C21</f>
        <v>0</v>
      </c>
    </row>
    <row r="7" spans="1:77" ht="18.75" customHeight="1" x14ac:dyDescent="0.25">
      <c r="A7" s="69">
        <v>44109</v>
      </c>
      <c r="B7" s="62">
        <f>'05'!D19</f>
        <v>0</v>
      </c>
      <c r="C7" s="62">
        <f>'05'!E19</f>
        <v>57</v>
      </c>
      <c r="D7" s="62">
        <f>'05'!F19</f>
        <v>0</v>
      </c>
      <c r="E7" s="62">
        <f>'05'!G19</f>
        <v>0</v>
      </c>
      <c r="F7" s="62">
        <f>'05'!H19</f>
        <v>0</v>
      </c>
      <c r="G7" s="62">
        <f>'05'!I19</f>
        <v>0</v>
      </c>
      <c r="H7" s="62">
        <f>'05'!J19</f>
        <v>0</v>
      </c>
      <c r="I7" s="62">
        <f>'05'!K19</f>
        <v>0</v>
      </c>
      <c r="J7" s="62">
        <f>'05'!L19</f>
        <v>0.21659999999999999</v>
      </c>
      <c r="K7" s="62">
        <f>'05'!M19</f>
        <v>0</v>
      </c>
      <c r="L7" s="62">
        <f>'05'!N19</f>
        <v>0.28386</v>
      </c>
      <c r="M7" s="62">
        <f>'05'!O19</f>
        <v>0</v>
      </c>
      <c r="N7" s="62">
        <f>'05'!P19</f>
        <v>0</v>
      </c>
      <c r="O7" s="62">
        <f>'05'!Q19</f>
        <v>0</v>
      </c>
      <c r="P7" s="62">
        <f>'05'!R19</f>
        <v>0</v>
      </c>
      <c r="Q7" s="62">
        <f>'05'!S19</f>
        <v>0</v>
      </c>
      <c r="R7" s="62">
        <f>'05'!T19</f>
        <v>0</v>
      </c>
      <c r="S7" s="62">
        <f>'05'!U19</f>
        <v>0</v>
      </c>
      <c r="T7" s="62">
        <f>'05'!V19</f>
        <v>0</v>
      </c>
      <c r="U7" s="62">
        <f>'05'!W19</f>
        <v>0</v>
      </c>
      <c r="V7" s="62">
        <f>'05'!X19</f>
        <v>0</v>
      </c>
      <c r="W7" s="62">
        <f>'05'!Y19</f>
        <v>0</v>
      </c>
      <c r="X7" s="62">
        <f>'05'!Z19</f>
        <v>0</v>
      </c>
      <c r="Y7" s="62">
        <f>'05'!AA19</f>
        <v>0</v>
      </c>
      <c r="Z7" s="62">
        <f>'05'!AB19</f>
        <v>11.4</v>
      </c>
      <c r="AA7" s="62">
        <f>'05'!AC19</f>
        <v>0.34200000000000003</v>
      </c>
      <c r="AB7" s="62">
        <f>'05'!AD19</f>
        <v>0</v>
      </c>
      <c r="AC7" s="62">
        <f>'05'!AE19</f>
        <v>0</v>
      </c>
      <c r="AD7" s="62">
        <f>'05'!AF19</f>
        <v>0</v>
      </c>
      <c r="AE7" s="62">
        <f>'05'!AG19</f>
        <v>2.85</v>
      </c>
      <c r="AF7" s="62">
        <f>'05'!AH19</f>
        <v>0</v>
      </c>
      <c r="AG7" s="62">
        <f>'05'!AI19</f>
        <v>0</v>
      </c>
      <c r="AH7" s="62">
        <f>'05'!AJ19</f>
        <v>0</v>
      </c>
      <c r="AI7" s="62">
        <f>'05'!AK19</f>
        <v>0</v>
      </c>
      <c r="AJ7" s="62">
        <f>'05'!AL19</f>
        <v>0</v>
      </c>
      <c r="AK7" s="62">
        <f>'05'!AM19</f>
        <v>0</v>
      </c>
      <c r="AL7" s="62">
        <f>'05'!AN19</f>
        <v>0</v>
      </c>
      <c r="AM7" s="62">
        <f>'05'!AO19</f>
        <v>0</v>
      </c>
      <c r="AN7" s="62">
        <f>'05'!AP19</f>
        <v>0</v>
      </c>
      <c r="AO7" s="62">
        <f>'05'!AQ19</f>
        <v>0</v>
      </c>
      <c r="AP7" s="62">
        <f>'05'!AR19</f>
        <v>0</v>
      </c>
      <c r="AQ7" s="62">
        <f>'05'!AS19</f>
        <v>0</v>
      </c>
      <c r="AR7" s="62">
        <f>'05'!AT19</f>
        <v>0.28499999999999998</v>
      </c>
      <c r="AS7" s="62">
        <f>'05'!AU19</f>
        <v>0</v>
      </c>
      <c r="AT7" s="62">
        <f>'05'!AV19</f>
        <v>0</v>
      </c>
      <c r="AU7" s="62">
        <f>'05'!AW19</f>
        <v>0</v>
      </c>
      <c r="AV7" s="62">
        <f>'05'!AX19</f>
        <v>0.45600000000000002</v>
      </c>
      <c r="AW7" s="62">
        <f>'05'!AY19</f>
        <v>0</v>
      </c>
      <c r="AX7" s="62">
        <f>'05'!AZ19</f>
        <v>0</v>
      </c>
      <c r="AY7" s="62">
        <f>'05'!BA19</f>
        <v>2.85</v>
      </c>
      <c r="AZ7" s="62">
        <f>'05'!BB19</f>
        <v>0</v>
      </c>
      <c r="BA7" s="62">
        <f>'05'!BC19</f>
        <v>0</v>
      </c>
      <c r="BB7" s="62">
        <f>'05'!BD19</f>
        <v>0</v>
      </c>
      <c r="BC7" s="62">
        <f>'05'!BE19</f>
        <v>0</v>
      </c>
      <c r="BD7" s="62">
        <f>'05'!BF19</f>
        <v>0</v>
      </c>
      <c r="BE7" s="62">
        <f>'05'!BG19</f>
        <v>0</v>
      </c>
      <c r="BF7" s="62">
        <f>'05'!BH19</f>
        <v>0</v>
      </c>
      <c r="BG7" s="62">
        <f>'05'!BI19</f>
        <v>1.1399999999999999</v>
      </c>
      <c r="BH7" s="62">
        <f>'05'!BJ19</f>
        <v>1.9950000000000001</v>
      </c>
      <c r="BI7" s="62">
        <f>'05'!BK19</f>
        <v>0.54719999999999991</v>
      </c>
      <c r="BJ7" s="62">
        <f>'05'!BL19</f>
        <v>0.56999999999999995</v>
      </c>
      <c r="BK7" s="62">
        <f>'05'!BM19</f>
        <v>0</v>
      </c>
      <c r="BL7" s="62">
        <f>'05'!BN19</f>
        <v>0</v>
      </c>
      <c r="BM7" s="62">
        <f>'05'!BO19</f>
        <v>2.2799999999999998</v>
      </c>
      <c r="BN7" s="62">
        <f>'05'!BP19</f>
        <v>0</v>
      </c>
      <c r="BO7" s="62">
        <f>'05'!BQ19</f>
        <v>0</v>
      </c>
      <c r="BP7" s="62">
        <f>'05'!BR19</f>
        <v>0</v>
      </c>
      <c r="BQ7" s="62">
        <f>'05'!BS19</f>
        <v>0</v>
      </c>
      <c r="BR7" s="62">
        <f>'05'!BT19</f>
        <v>0</v>
      </c>
      <c r="BS7" s="62">
        <f>'05'!BU19</f>
        <v>0</v>
      </c>
      <c r="BT7" s="62">
        <f>'05'!BV19</f>
        <v>0</v>
      </c>
      <c r="BU7" s="62">
        <f>'05'!BW19</f>
        <v>0</v>
      </c>
      <c r="BV7" s="62">
        <f>'05'!BX19</f>
        <v>3.42</v>
      </c>
      <c r="BW7" s="62">
        <f>'05'!BY19</f>
        <v>0</v>
      </c>
      <c r="BX7" s="62">
        <f>'05'!BZ19</f>
        <v>0</v>
      </c>
      <c r="BY7" s="70">
        <f>'05'!C21</f>
        <v>3477</v>
      </c>
    </row>
    <row r="8" spans="1:77" ht="18.75" customHeight="1" x14ac:dyDescent="0.25">
      <c r="A8" s="69">
        <v>44110</v>
      </c>
      <c r="B8" s="62">
        <f>'06'!D18</f>
        <v>0</v>
      </c>
      <c r="C8" s="62">
        <f>'06'!E18</f>
        <v>0</v>
      </c>
      <c r="D8" s="62">
        <f>'06'!F18</f>
        <v>57</v>
      </c>
      <c r="E8" s="62">
        <f>'06'!G18</f>
        <v>57</v>
      </c>
      <c r="F8" s="62">
        <f>'06'!H18</f>
        <v>0</v>
      </c>
      <c r="G8" s="62">
        <f>'06'!I18</f>
        <v>0</v>
      </c>
      <c r="H8" s="62">
        <f>'06'!J18</f>
        <v>4.2009000000000007</v>
      </c>
      <c r="I8" s="62">
        <f>'06'!K18</f>
        <v>0</v>
      </c>
      <c r="J8" s="62">
        <f>'06'!L18</f>
        <v>0.22800000000000001</v>
      </c>
      <c r="K8" s="62">
        <f>'06'!M18</f>
        <v>0</v>
      </c>
      <c r="L8" s="62">
        <f>'06'!N18</f>
        <v>0.20690999999999998</v>
      </c>
      <c r="M8" s="62">
        <f>'06'!O18</f>
        <v>0</v>
      </c>
      <c r="N8" s="62">
        <f>'06'!P18</f>
        <v>0</v>
      </c>
      <c r="O8" s="62">
        <f>'06'!Q18</f>
        <v>0</v>
      </c>
      <c r="P8" s="62">
        <f>'06'!R18</f>
        <v>0</v>
      </c>
      <c r="Q8" s="62">
        <f>'06'!S18</f>
        <v>0</v>
      </c>
      <c r="R8" s="62">
        <f>'06'!T18</f>
        <v>0</v>
      </c>
      <c r="S8" s="62">
        <f>'06'!U18</f>
        <v>0</v>
      </c>
      <c r="T8" s="62">
        <f>'06'!V18</f>
        <v>0</v>
      </c>
      <c r="U8" s="62">
        <f>'06'!W18</f>
        <v>0</v>
      </c>
      <c r="V8" s="62">
        <f>'06'!X18</f>
        <v>0</v>
      </c>
      <c r="W8" s="62">
        <f>'06'!Y18</f>
        <v>0</v>
      </c>
      <c r="X8" s="62">
        <f>'06'!Z18</f>
        <v>0</v>
      </c>
      <c r="Y8" s="62">
        <f>'06'!AA18</f>
        <v>0</v>
      </c>
      <c r="Z8" s="62">
        <f>'06'!AB18</f>
        <v>0</v>
      </c>
      <c r="AA8" s="62">
        <f>'06'!AC18</f>
        <v>0</v>
      </c>
      <c r="AB8" s="62">
        <f>'06'!AD18</f>
        <v>0</v>
      </c>
      <c r="AC8" s="62">
        <f>'06'!AE18</f>
        <v>0</v>
      </c>
      <c r="AD8" s="62">
        <f>'06'!AF18</f>
        <v>0.9234</v>
      </c>
      <c r="AE8" s="62">
        <f>'06'!AG18</f>
        <v>0</v>
      </c>
      <c r="AF8" s="62">
        <f>'06'!AH18</f>
        <v>0</v>
      </c>
      <c r="AG8" s="62">
        <f>'06'!AI18</f>
        <v>0</v>
      </c>
      <c r="AH8" s="62">
        <f>'06'!AJ18</f>
        <v>0</v>
      </c>
      <c r="AI8" s="62">
        <f>'06'!AK18</f>
        <v>0</v>
      </c>
      <c r="AJ8" s="62">
        <f>'06'!AL18</f>
        <v>0</v>
      </c>
      <c r="AK8" s="62">
        <f>'06'!AM18</f>
        <v>0</v>
      </c>
      <c r="AL8" s="62">
        <f>'06'!AN18</f>
        <v>0</v>
      </c>
      <c r="AM8" s="62">
        <f>'06'!AO18</f>
        <v>0</v>
      </c>
      <c r="AN8" s="62">
        <f>'06'!AP18</f>
        <v>0</v>
      </c>
      <c r="AO8" s="62">
        <f>'06'!AQ18</f>
        <v>0</v>
      </c>
      <c r="AP8" s="62">
        <f>'06'!AR18</f>
        <v>0</v>
      </c>
      <c r="AQ8" s="62">
        <f>'06'!AS18</f>
        <v>0</v>
      </c>
      <c r="AR8" s="62">
        <f>'06'!AT18</f>
        <v>0.28499999999999998</v>
      </c>
      <c r="AS8" s="62">
        <f>'06'!AU18</f>
        <v>0</v>
      </c>
      <c r="AT8" s="62">
        <f>'06'!AV18</f>
        <v>0</v>
      </c>
      <c r="AU8" s="62">
        <f>'06'!AW18</f>
        <v>0</v>
      </c>
      <c r="AV8" s="62">
        <f>'06'!AX18</f>
        <v>0.45600000000000002</v>
      </c>
      <c r="AW8" s="62">
        <f>'06'!AY18</f>
        <v>0</v>
      </c>
      <c r="AX8" s="62">
        <f>'06'!AZ18</f>
        <v>0</v>
      </c>
      <c r="AY8" s="62">
        <f>'06'!BA18</f>
        <v>3.0209999999999999</v>
      </c>
      <c r="AZ8" s="62">
        <f>'06'!BB18</f>
        <v>0</v>
      </c>
      <c r="BA8" s="62">
        <f>'06'!BC18</f>
        <v>0</v>
      </c>
      <c r="BB8" s="62">
        <f>'06'!BD18</f>
        <v>0</v>
      </c>
      <c r="BC8" s="62">
        <f>'06'!BE18</f>
        <v>0</v>
      </c>
      <c r="BD8" s="62">
        <f>'06'!BF18</f>
        <v>0</v>
      </c>
      <c r="BE8" s="62">
        <f>'06'!BG18</f>
        <v>0</v>
      </c>
      <c r="BF8" s="62">
        <f>'06'!BH18</f>
        <v>0</v>
      </c>
      <c r="BG8" s="62">
        <f>'06'!BI18</f>
        <v>0</v>
      </c>
      <c r="BH8" s="62">
        <f>'06'!BJ18</f>
        <v>4.2750000000000004</v>
      </c>
      <c r="BI8" s="62">
        <f>'06'!BK18</f>
        <v>0.54719999999999991</v>
      </c>
      <c r="BJ8" s="62">
        <f>'06'!BL18</f>
        <v>0.56999999999999995</v>
      </c>
      <c r="BK8" s="62">
        <f>'06'!BM18</f>
        <v>0</v>
      </c>
      <c r="BL8" s="62">
        <f>'06'!BN18</f>
        <v>0</v>
      </c>
      <c r="BM8" s="62">
        <f>'06'!BO18</f>
        <v>2.85</v>
      </c>
      <c r="BN8" s="62">
        <f>'06'!BP18</f>
        <v>0</v>
      </c>
      <c r="BO8" s="62">
        <f>'06'!BQ18</f>
        <v>0</v>
      </c>
      <c r="BP8" s="62">
        <f>'06'!BR18</f>
        <v>0</v>
      </c>
      <c r="BQ8" s="62">
        <f>'06'!BS18</f>
        <v>0</v>
      </c>
      <c r="BR8" s="62">
        <f>'06'!BT18</f>
        <v>0</v>
      </c>
      <c r="BS8" s="62">
        <f>'06'!BU18</f>
        <v>0</v>
      </c>
      <c r="BT8" s="62">
        <f>'06'!BV18</f>
        <v>2.85</v>
      </c>
      <c r="BU8" s="62">
        <f>'06'!BW18</f>
        <v>0</v>
      </c>
      <c r="BV8" s="62">
        <f>'06'!BX18</f>
        <v>3.42</v>
      </c>
      <c r="BW8" s="62">
        <f>'06'!BY18</f>
        <v>0</v>
      </c>
      <c r="BX8" s="62">
        <f>'06'!BZ18</f>
        <v>0</v>
      </c>
      <c r="BY8" s="70">
        <f>'06'!C20</f>
        <v>3477.0000000000005</v>
      </c>
    </row>
    <row r="9" spans="1:77" ht="18.75" customHeight="1" x14ac:dyDescent="0.25">
      <c r="A9" s="69">
        <v>44111</v>
      </c>
      <c r="B9" s="62">
        <f>'07'!D19</f>
        <v>0</v>
      </c>
      <c r="C9" s="62">
        <f>'07'!E19</f>
        <v>0</v>
      </c>
      <c r="D9" s="62">
        <f>'07'!F19</f>
        <v>0</v>
      </c>
      <c r="E9" s="62">
        <f>'07'!G19</f>
        <v>0</v>
      </c>
      <c r="F9" s="62">
        <f>'07'!H19</f>
        <v>0</v>
      </c>
      <c r="G9" s="62">
        <f>'07'!I19</f>
        <v>0</v>
      </c>
      <c r="H9" s="62">
        <f>'07'!J19</f>
        <v>0</v>
      </c>
      <c r="I9" s="62">
        <f>'07'!K19</f>
        <v>0</v>
      </c>
      <c r="J9" s="62">
        <f>'07'!L19</f>
        <v>0.27929999999999999</v>
      </c>
      <c r="K9" s="62">
        <f>'07'!M19</f>
        <v>0</v>
      </c>
      <c r="L9" s="62">
        <f>'07'!N19</f>
        <v>0.34770000000000001</v>
      </c>
      <c r="M9" s="62">
        <f>'07'!O19</f>
        <v>0</v>
      </c>
      <c r="N9" s="62">
        <f>'07'!P19</f>
        <v>0</v>
      </c>
      <c r="O9" s="62">
        <f>'07'!Q19</f>
        <v>0</v>
      </c>
      <c r="P9" s="62">
        <f>'07'!R19</f>
        <v>0</v>
      </c>
      <c r="Q9" s="62">
        <f>'07'!S19</f>
        <v>0</v>
      </c>
      <c r="R9" s="62">
        <f>'07'!T19</f>
        <v>0</v>
      </c>
      <c r="S9" s="62">
        <f>'07'!U19</f>
        <v>0</v>
      </c>
      <c r="T9" s="62">
        <f>'07'!V19</f>
        <v>0.85499999999999998</v>
      </c>
      <c r="U9" s="62">
        <f>'07'!W19</f>
        <v>0</v>
      </c>
      <c r="V9" s="62">
        <f>'07'!X19</f>
        <v>0</v>
      </c>
      <c r="W9" s="62">
        <f>'07'!Y19</f>
        <v>0</v>
      </c>
      <c r="X9" s="62">
        <f>'07'!Z19</f>
        <v>0</v>
      </c>
      <c r="Y9" s="62">
        <f>'07'!AA19</f>
        <v>0</v>
      </c>
      <c r="Z9" s="62">
        <f>'07'!AB19</f>
        <v>11.4</v>
      </c>
      <c r="AA9" s="62">
        <f>'07'!AC19</f>
        <v>0.28499999999999998</v>
      </c>
      <c r="AB9" s="62">
        <f>'07'!AD19</f>
        <v>0</v>
      </c>
      <c r="AC9" s="62">
        <f>'07'!AE19</f>
        <v>0</v>
      </c>
      <c r="AD9" s="62">
        <f>'07'!AF19</f>
        <v>0</v>
      </c>
      <c r="AE9" s="62">
        <f>'07'!AG19</f>
        <v>0</v>
      </c>
      <c r="AF9" s="62">
        <f>'07'!AH19</f>
        <v>0</v>
      </c>
      <c r="AG9" s="62">
        <f>'07'!AI19</f>
        <v>0</v>
      </c>
      <c r="AH9" s="62">
        <f>'07'!AJ19</f>
        <v>0</v>
      </c>
      <c r="AI9" s="62">
        <f>'07'!AK19</f>
        <v>0</v>
      </c>
      <c r="AJ9" s="62">
        <f>'07'!AL19</f>
        <v>4.5599999999999996</v>
      </c>
      <c r="AK9" s="62">
        <f>'07'!AM19</f>
        <v>0</v>
      </c>
      <c r="AL9" s="62">
        <f>'07'!AN19</f>
        <v>0</v>
      </c>
      <c r="AM9" s="62">
        <f>'07'!AO19</f>
        <v>0</v>
      </c>
      <c r="AN9" s="62">
        <f>'07'!AP19</f>
        <v>0</v>
      </c>
      <c r="AO9" s="62">
        <f>'07'!AQ19</f>
        <v>0</v>
      </c>
      <c r="AP9" s="62">
        <f>'07'!AR19</f>
        <v>0</v>
      </c>
      <c r="AQ9" s="62">
        <f>'07'!AS19</f>
        <v>0</v>
      </c>
      <c r="AR9" s="62">
        <f>'07'!AT19</f>
        <v>0.28499999999999998</v>
      </c>
      <c r="AS9" s="62">
        <f>'07'!AU19</f>
        <v>0</v>
      </c>
      <c r="AT9" s="62">
        <f>'07'!AV19</f>
        <v>0</v>
      </c>
      <c r="AU9" s="62">
        <f>'07'!AW19</f>
        <v>0</v>
      </c>
      <c r="AV9" s="62">
        <f>'07'!AX19</f>
        <v>0.51300000000000001</v>
      </c>
      <c r="AW9" s="62">
        <f>'07'!AY19</f>
        <v>0</v>
      </c>
      <c r="AX9" s="62">
        <f>'07'!AZ19</f>
        <v>0</v>
      </c>
      <c r="AY9" s="62">
        <f>'07'!BA19</f>
        <v>3.363</v>
      </c>
      <c r="AZ9" s="62">
        <f>'07'!BB19</f>
        <v>0</v>
      </c>
      <c r="BA9" s="62">
        <f>'07'!BC19</f>
        <v>0</v>
      </c>
      <c r="BB9" s="62">
        <f>'07'!BD19</f>
        <v>3.0209999999999999</v>
      </c>
      <c r="BC9" s="62">
        <f>'07'!BE19</f>
        <v>0</v>
      </c>
      <c r="BD9" s="62">
        <f>'07'!BF19</f>
        <v>0</v>
      </c>
      <c r="BE9" s="62">
        <f>'07'!BG19</f>
        <v>0</v>
      </c>
      <c r="BF9" s="62">
        <f>'07'!BH19</f>
        <v>0</v>
      </c>
      <c r="BG9" s="62">
        <f>'07'!BI19</f>
        <v>2.85</v>
      </c>
      <c r="BH9" s="62">
        <f>'07'!BJ19</f>
        <v>3.42</v>
      </c>
      <c r="BI9" s="62">
        <f>'07'!BK19</f>
        <v>0.34200000000000003</v>
      </c>
      <c r="BJ9" s="62">
        <f>'07'!BL19</f>
        <v>1.1399999999999999</v>
      </c>
      <c r="BK9" s="62">
        <f>'07'!BM19</f>
        <v>1.1399999999999999</v>
      </c>
      <c r="BL9" s="62">
        <f>'07'!BN19</f>
        <v>0</v>
      </c>
      <c r="BM9" s="62">
        <f>'07'!BO19</f>
        <v>0</v>
      </c>
      <c r="BN9" s="62">
        <f>'07'!BP19</f>
        <v>0</v>
      </c>
      <c r="BO9" s="62">
        <f>'07'!BQ19</f>
        <v>0</v>
      </c>
      <c r="BP9" s="62">
        <f>'07'!BR19</f>
        <v>0</v>
      </c>
      <c r="BQ9" s="62">
        <f>'07'!BS19</f>
        <v>0</v>
      </c>
      <c r="BR9" s="62">
        <f>'07'!BT19</f>
        <v>0</v>
      </c>
      <c r="BS9" s="62">
        <f>'07'!BU19</f>
        <v>0</v>
      </c>
      <c r="BT9" s="62">
        <f>'07'!BV19</f>
        <v>0</v>
      </c>
      <c r="BU9" s="62">
        <f>'07'!BW19</f>
        <v>0</v>
      </c>
      <c r="BV9" s="62">
        <f>'07'!BX19</f>
        <v>3.42</v>
      </c>
      <c r="BW9" s="62">
        <f>'07'!BY19</f>
        <v>0</v>
      </c>
      <c r="BX9" s="62">
        <f>'07'!BZ19</f>
        <v>0</v>
      </c>
      <c r="BY9" s="70">
        <f>'07'!C21</f>
        <v>3477</v>
      </c>
    </row>
    <row r="10" spans="1:77" ht="18.75" customHeight="1" x14ac:dyDescent="0.25">
      <c r="A10" s="69">
        <v>44112</v>
      </c>
      <c r="B10" s="62">
        <f>'08'!D19</f>
        <v>0</v>
      </c>
      <c r="C10" s="62">
        <f>'08'!E19</f>
        <v>0</v>
      </c>
      <c r="D10" s="62">
        <f>'08'!F19</f>
        <v>0</v>
      </c>
      <c r="E10" s="62">
        <f>'08'!G19</f>
        <v>0</v>
      </c>
      <c r="F10" s="62">
        <f>'08'!H19</f>
        <v>0</v>
      </c>
      <c r="G10" s="62">
        <f>'08'!I19</f>
        <v>0</v>
      </c>
      <c r="H10" s="62">
        <f>'08'!J19</f>
        <v>0</v>
      </c>
      <c r="I10" s="62">
        <f>'08'!K19</f>
        <v>0</v>
      </c>
      <c r="J10" s="62">
        <f>'08'!L19</f>
        <v>0.39900000000000002</v>
      </c>
      <c r="K10" s="62">
        <f>'08'!M19</f>
        <v>0.51300000000000001</v>
      </c>
      <c r="L10" s="62">
        <f>'08'!N19</f>
        <v>0.28386</v>
      </c>
      <c r="M10" s="62">
        <f>'08'!O19</f>
        <v>0</v>
      </c>
      <c r="N10" s="62">
        <f>'08'!P19</f>
        <v>0.114</v>
      </c>
      <c r="O10" s="62">
        <f>'08'!Q19</f>
        <v>114</v>
      </c>
      <c r="P10" s="62">
        <f>'08'!R19</f>
        <v>0</v>
      </c>
      <c r="Q10" s="62">
        <f>'08'!S19</f>
        <v>0</v>
      </c>
      <c r="R10" s="62">
        <f>'08'!T19</f>
        <v>1.71</v>
      </c>
      <c r="S10" s="62">
        <f>'08'!U19</f>
        <v>0</v>
      </c>
      <c r="T10" s="62">
        <f>'08'!V19</f>
        <v>2.85</v>
      </c>
      <c r="U10" s="62">
        <f>'08'!W19</f>
        <v>0</v>
      </c>
      <c r="V10" s="62">
        <f>'08'!X19</f>
        <v>0.85499999999999998</v>
      </c>
      <c r="W10" s="62">
        <f>'08'!Y19</f>
        <v>0</v>
      </c>
      <c r="X10" s="62">
        <f>'08'!Z19</f>
        <v>0</v>
      </c>
      <c r="Y10" s="62">
        <f>'08'!AA19</f>
        <v>0</v>
      </c>
      <c r="Z10" s="62">
        <f>'08'!AB19</f>
        <v>0</v>
      </c>
      <c r="AA10" s="62">
        <f>'08'!AC19</f>
        <v>0</v>
      </c>
      <c r="AB10" s="62">
        <f>'08'!AD19</f>
        <v>0</v>
      </c>
      <c r="AC10" s="62">
        <f>'08'!AE19</f>
        <v>0</v>
      </c>
      <c r="AD10" s="62">
        <f>'08'!AF19</f>
        <v>0</v>
      </c>
      <c r="AE10" s="62">
        <f>'08'!AG19</f>
        <v>0</v>
      </c>
      <c r="AF10" s="62">
        <f>'08'!AH19</f>
        <v>0</v>
      </c>
      <c r="AG10" s="62">
        <f>'08'!AI19</f>
        <v>0</v>
      </c>
      <c r="AH10" s="62">
        <f>'08'!AJ19</f>
        <v>0</v>
      </c>
      <c r="AI10" s="62">
        <f>'08'!AK19</f>
        <v>0</v>
      </c>
      <c r="AJ10" s="62">
        <f>'08'!AL19</f>
        <v>0</v>
      </c>
      <c r="AK10" s="62">
        <f>'08'!AM19</f>
        <v>0</v>
      </c>
      <c r="AL10" s="62">
        <f>'08'!AN19</f>
        <v>0.22800000000000001</v>
      </c>
      <c r="AM10" s="62">
        <f>'08'!AO19</f>
        <v>0</v>
      </c>
      <c r="AN10" s="62">
        <f>'08'!AP19</f>
        <v>0</v>
      </c>
      <c r="AO10" s="62">
        <f>'08'!AQ19</f>
        <v>0</v>
      </c>
      <c r="AP10" s="62">
        <f>'08'!AR19</f>
        <v>0</v>
      </c>
      <c r="AQ10" s="62">
        <f>'08'!AS19</f>
        <v>0</v>
      </c>
      <c r="AR10" s="62">
        <f>'08'!AT19</f>
        <v>0.28499999999999998</v>
      </c>
      <c r="AS10" s="62">
        <f>'08'!AU19</f>
        <v>0</v>
      </c>
      <c r="AT10" s="62">
        <f>'08'!AV19</f>
        <v>2.5649999999999999</v>
      </c>
      <c r="AU10" s="62">
        <f>'08'!AW19</f>
        <v>0</v>
      </c>
      <c r="AV10" s="62">
        <f>'08'!AX19</f>
        <v>0</v>
      </c>
      <c r="AW10" s="62">
        <f>'08'!AY19</f>
        <v>0</v>
      </c>
      <c r="AX10" s="62">
        <f>'08'!AZ19</f>
        <v>0</v>
      </c>
      <c r="AY10" s="62">
        <f>'08'!BA19</f>
        <v>0</v>
      </c>
      <c r="AZ10" s="62">
        <f>'08'!BB19</f>
        <v>0</v>
      </c>
      <c r="BA10" s="62">
        <f>'08'!BC19</f>
        <v>0</v>
      </c>
      <c r="BB10" s="62">
        <f>'08'!BD19</f>
        <v>3.0209999999999999</v>
      </c>
      <c r="BC10" s="62">
        <f>'08'!BE19</f>
        <v>0</v>
      </c>
      <c r="BD10" s="62">
        <f>'08'!BF19</f>
        <v>1.8240000000000001</v>
      </c>
      <c r="BE10" s="62">
        <f>'08'!BG19</f>
        <v>0</v>
      </c>
      <c r="BF10" s="62">
        <f>'08'!BH19</f>
        <v>0</v>
      </c>
      <c r="BG10" s="62">
        <f>'08'!BI19</f>
        <v>0</v>
      </c>
      <c r="BH10" s="62">
        <f>'08'!BJ19</f>
        <v>3.99</v>
      </c>
      <c r="BI10" s="62">
        <f>'08'!BK19</f>
        <v>0.43319999999999997</v>
      </c>
      <c r="BJ10" s="62">
        <f>'08'!BL19</f>
        <v>0.91200000000000003</v>
      </c>
      <c r="BK10" s="62">
        <f>'08'!BM19</f>
        <v>0</v>
      </c>
      <c r="BL10" s="62">
        <f>'08'!BN19</f>
        <v>0</v>
      </c>
      <c r="BM10" s="62">
        <f>'08'!BO19</f>
        <v>0</v>
      </c>
      <c r="BN10" s="62">
        <f>'08'!BP19</f>
        <v>0</v>
      </c>
      <c r="BO10" s="62">
        <f>'08'!BQ19</f>
        <v>0</v>
      </c>
      <c r="BP10" s="62">
        <f>'08'!BR19</f>
        <v>0</v>
      </c>
      <c r="BQ10" s="62">
        <f>'08'!BS19</f>
        <v>0</v>
      </c>
      <c r="BR10" s="62">
        <f>'08'!BT19</f>
        <v>0</v>
      </c>
      <c r="BS10" s="62">
        <f>'08'!BU19</f>
        <v>0</v>
      </c>
      <c r="BT10" s="62">
        <f>'08'!BV19</f>
        <v>0</v>
      </c>
      <c r="BU10" s="62">
        <f>'08'!BW19</f>
        <v>0</v>
      </c>
      <c r="BV10" s="62">
        <f>'08'!BX19</f>
        <v>3.42</v>
      </c>
      <c r="BW10" s="62">
        <f>'08'!BY19</f>
        <v>0</v>
      </c>
      <c r="BX10" s="62">
        <f>'08'!BZ19</f>
        <v>0</v>
      </c>
      <c r="BY10" s="70">
        <f>'08'!C21</f>
        <v>3477.0000000000009</v>
      </c>
    </row>
    <row r="11" spans="1:77" ht="18.75" customHeight="1" x14ac:dyDescent="0.25">
      <c r="A11" s="69">
        <v>44113</v>
      </c>
      <c r="B11" s="62">
        <f>'09'!D20</f>
        <v>0</v>
      </c>
      <c r="C11" s="62">
        <f>'09'!E20</f>
        <v>0</v>
      </c>
      <c r="D11" s="62">
        <f>'09'!F20</f>
        <v>0</v>
      </c>
      <c r="E11" s="62">
        <f>'09'!G20</f>
        <v>0</v>
      </c>
      <c r="F11" s="62">
        <f>'09'!H20</f>
        <v>0</v>
      </c>
      <c r="G11" s="62">
        <f>'09'!I20</f>
        <v>0</v>
      </c>
      <c r="H11" s="62">
        <f>'09'!J20</f>
        <v>0</v>
      </c>
      <c r="I11" s="62">
        <f>'09'!K20</f>
        <v>56</v>
      </c>
      <c r="J11" s="62">
        <f>'09'!L20</f>
        <v>0.56000000000000005</v>
      </c>
      <c r="K11" s="62">
        <f>'09'!M20</f>
        <v>0.19600000000000001</v>
      </c>
      <c r="L11" s="62">
        <f>'09'!N20</f>
        <v>0.48384000000000005</v>
      </c>
      <c r="M11" s="62">
        <f>'09'!O20</f>
        <v>0.72799999999999998</v>
      </c>
      <c r="N11" s="62">
        <f>'09'!P20</f>
        <v>0</v>
      </c>
      <c r="O11" s="62">
        <f>'09'!Q20</f>
        <v>0</v>
      </c>
      <c r="P11" s="62">
        <f>'09'!R20</f>
        <v>0</v>
      </c>
      <c r="Q11" s="62">
        <f>'09'!S20</f>
        <v>0</v>
      </c>
      <c r="R11" s="62">
        <f>'09'!T20</f>
        <v>0</v>
      </c>
      <c r="S11" s="62">
        <f>'09'!U20</f>
        <v>2.52</v>
      </c>
      <c r="T11" s="62">
        <f>'09'!V20</f>
        <v>0.56000000000000005</v>
      </c>
      <c r="U11" s="62">
        <f>'09'!W20</f>
        <v>0</v>
      </c>
      <c r="V11" s="62">
        <f>'09'!X20</f>
        <v>0.56000000000000005</v>
      </c>
      <c r="W11" s="62">
        <f>'09'!Y20</f>
        <v>0.16800000000000001</v>
      </c>
      <c r="X11" s="62">
        <f>'09'!Z20</f>
        <v>0</v>
      </c>
      <c r="Y11" s="62">
        <f>'09'!AA20</f>
        <v>0</v>
      </c>
      <c r="Z11" s="62">
        <f>'09'!AB20</f>
        <v>0</v>
      </c>
      <c r="AA11" s="62">
        <f>'09'!AC20</f>
        <v>0.16800000000000001</v>
      </c>
      <c r="AB11" s="62">
        <f>'09'!AD20</f>
        <v>0</v>
      </c>
      <c r="AC11" s="62">
        <f>'09'!AE20</f>
        <v>0</v>
      </c>
      <c r="AD11" s="62">
        <f>'09'!AF20</f>
        <v>0</v>
      </c>
      <c r="AE11" s="62">
        <f>'09'!AG20</f>
        <v>0</v>
      </c>
      <c r="AF11" s="62">
        <f>'09'!AH20</f>
        <v>0</v>
      </c>
      <c r="AG11" s="62">
        <f>'09'!AI20</f>
        <v>0</v>
      </c>
      <c r="AH11" s="62">
        <f>'09'!AJ20</f>
        <v>0</v>
      </c>
      <c r="AI11" s="62">
        <f>'09'!AK20</f>
        <v>0</v>
      </c>
      <c r="AJ11" s="62">
        <f>'09'!AL20</f>
        <v>0</v>
      </c>
      <c r="AK11" s="62">
        <f>'09'!AM20</f>
        <v>0</v>
      </c>
      <c r="AL11" s="62">
        <f>'09'!AN20</f>
        <v>2.8</v>
      </c>
      <c r="AM11" s="62">
        <f>'09'!AO20</f>
        <v>0.44800000000000001</v>
      </c>
      <c r="AN11" s="62">
        <f>'09'!AP20</f>
        <v>0</v>
      </c>
      <c r="AO11" s="62">
        <f>'09'!AQ20</f>
        <v>0</v>
      </c>
      <c r="AP11" s="62">
        <f>'09'!AR20</f>
        <v>0</v>
      </c>
      <c r="AQ11" s="62">
        <f>'09'!AS20</f>
        <v>0</v>
      </c>
      <c r="AR11" s="62">
        <f>'09'!AT20</f>
        <v>0</v>
      </c>
      <c r="AS11" s="62">
        <f>'09'!AU20</f>
        <v>0</v>
      </c>
      <c r="AT11" s="62">
        <f>'09'!AV20</f>
        <v>0</v>
      </c>
      <c r="AU11" s="62">
        <f>'09'!AW20</f>
        <v>0</v>
      </c>
      <c r="AV11" s="62">
        <f>'09'!AX20</f>
        <v>0.28000000000000003</v>
      </c>
      <c r="AW11" s="62">
        <f>'09'!AY20</f>
        <v>0</v>
      </c>
      <c r="AX11" s="62">
        <f>'09'!AZ20</f>
        <v>0</v>
      </c>
      <c r="AY11" s="62">
        <f>'09'!BA20</f>
        <v>2.0552000000000001</v>
      </c>
      <c r="AZ11" s="62">
        <f>'09'!BB20</f>
        <v>0</v>
      </c>
      <c r="BA11" s="62">
        <f>'09'!BC20</f>
        <v>0</v>
      </c>
      <c r="BB11" s="62">
        <f>'09'!BD20</f>
        <v>0</v>
      </c>
      <c r="BC11" s="62">
        <f>'09'!BE20</f>
        <v>0</v>
      </c>
      <c r="BD11" s="62">
        <f>'09'!BF20</f>
        <v>0</v>
      </c>
      <c r="BE11" s="62">
        <f>'09'!BG20</f>
        <v>0</v>
      </c>
      <c r="BF11" s="62">
        <f>'09'!BH20</f>
        <v>0</v>
      </c>
      <c r="BG11" s="62">
        <f>'09'!BI20</f>
        <v>1.68</v>
      </c>
      <c r="BH11" s="62">
        <f>'09'!BJ20</f>
        <v>2.6320000000000001</v>
      </c>
      <c r="BI11" s="62">
        <f>'09'!BK20</f>
        <v>1.2656000000000001</v>
      </c>
      <c r="BJ11" s="62">
        <f>'09'!BL20</f>
        <v>1.1927999999999999</v>
      </c>
      <c r="BK11" s="62">
        <f>'09'!BM20</f>
        <v>0</v>
      </c>
      <c r="BL11" s="62">
        <f>'09'!BN20</f>
        <v>0</v>
      </c>
      <c r="BM11" s="62">
        <f>'09'!BO20</f>
        <v>0.85680000000000012</v>
      </c>
      <c r="BN11" s="62">
        <f>'09'!BP20</f>
        <v>0</v>
      </c>
      <c r="BO11" s="62">
        <f>'09'!BQ20</f>
        <v>0</v>
      </c>
      <c r="BP11" s="62">
        <f>'09'!BR20</f>
        <v>0</v>
      </c>
      <c r="BQ11" s="62">
        <f>'09'!BS20</f>
        <v>0</v>
      </c>
      <c r="BR11" s="62">
        <f>'09'!BT20</f>
        <v>0</v>
      </c>
      <c r="BS11" s="62">
        <f>'09'!BU20</f>
        <v>0</v>
      </c>
      <c r="BT11" s="62">
        <f>'09'!BV20</f>
        <v>6.5519999999999996</v>
      </c>
      <c r="BU11" s="62">
        <f>'09'!BW20</f>
        <v>0</v>
      </c>
      <c r="BV11" s="62">
        <f>'09'!BX20</f>
        <v>3.36</v>
      </c>
      <c r="BW11" s="62">
        <f>'09'!BY20</f>
        <v>0</v>
      </c>
      <c r="BX11" s="62">
        <f>'09'!BZ20</f>
        <v>0</v>
      </c>
      <c r="BY11" s="70">
        <f>'09'!C22</f>
        <v>3416.0000000000005</v>
      </c>
    </row>
    <row r="12" spans="1:77" ht="18.75" customHeight="1" x14ac:dyDescent="0.25">
      <c r="A12" s="69">
        <v>44114</v>
      </c>
      <c r="B12" s="62">
        <f>'10'!D19</f>
        <v>0.64</v>
      </c>
      <c r="C12" s="62">
        <f>'10'!E19</f>
        <v>0</v>
      </c>
      <c r="D12" s="62">
        <f>'10'!F19</f>
        <v>0</v>
      </c>
      <c r="E12" s="62">
        <f>'10'!G19</f>
        <v>0</v>
      </c>
      <c r="F12" s="62">
        <f>'10'!H19</f>
        <v>0</v>
      </c>
      <c r="G12" s="62">
        <f>'10'!I19</f>
        <v>0</v>
      </c>
      <c r="H12" s="62">
        <f>'10'!J19</f>
        <v>0</v>
      </c>
      <c r="I12" s="62">
        <f>'10'!K19</f>
        <v>0</v>
      </c>
      <c r="J12" s="62">
        <f>'10'!L19</f>
        <v>0</v>
      </c>
      <c r="K12" s="62">
        <f>'10'!M19</f>
        <v>1.2</v>
      </c>
      <c r="L12" s="62">
        <f>'10'!N19</f>
        <v>0.184</v>
      </c>
      <c r="M12" s="62">
        <f>'10'!O19</f>
        <v>0</v>
      </c>
      <c r="N12" s="62">
        <f>'10'!P19</f>
        <v>0</v>
      </c>
      <c r="O12" s="62">
        <f>'10'!Q19</f>
        <v>0</v>
      </c>
      <c r="P12" s="62">
        <f>'10'!R19</f>
        <v>0</v>
      </c>
      <c r="Q12" s="62">
        <f>'10'!S19</f>
        <v>0</v>
      </c>
      <c r="R12" s="62">
        <f>'10'!T19</f>
        <v>0</v>
      </c>
      <c r="S12" s="62">
        <f>'10'!U19</f>
        <v>0</v>
      </c>
      <c r="T12" s="62">
        <f>'10'!V19</f>
        <v>0</v>
      </c>
      <c r="U12" s="62">
        <f>'10'!W19</f>
        <v>0</v>
      </c>
      <c r="V12" s="62">
        <f>'10'!X19</f>
        <v>0</v>
      </c>
      <c r="W12" s="62">
        <f>'10'!Y19</f>
        <v>0</v>
      </c>
      <c r="X12" s="62">
        <f>'10'!Z19</f>
        <v>0</v>
      </c>
      <c r="Y12" s="62">
        <f>'10'!AA19</f>
        <v>0</v>
      </c>
      <c r="Z12" s="62">
        <f>'10'!AB19</f>
        <v>0</v>
      </c>
      <c r="AA12" s="62">
        <f>'10'!AC19</f>
        <v>0</v>
      </c>
      <c r="AB12" s="62">
        <f>'10'!AD19</f>
        <v>0</v>
      </c>
      <c r="AC12" s="62">
        <f>'10'!AE19</f>
        <v>0</v>
      </c>
      <c r="AD12" s="62">
        <f>'10'!AF19</f>
        <v>0</v>
      </c>
      <c r="AE12" s="62">
        <f>'10'!AG19</f>
        <v>0</v>
      </c>
      <c r="AF12" s="62">
        <f>'10'!AH19</f>
        <v>0</v>
      </c>
      <c r="AG12" s="62">
        <f>'10'!AI19</f>
        <v>0</v>
      </c>
      <c r="AH12" s="62">
        <f>'10'!AJ19</f>
        <v>0</v>
      </c>
      <c r="AI12" s="62">
        <f>'10'!AK19</f>
        <v>0</v>
      </c>
      <c r="AJ12" s="62">
        <f>'10'!AL19</f>
        <v>0</v>
      </c>
      <c r="AK12" s="62">
        <f>'10'!AM19</f>
        <v>0</v>
      </c>
      <c r="AL12" s="62">
        <f>'10'!AN19</f>
        <v>2.4</v>
      </c>
      <c r="AM12" s="62">
        <f>'10'!AO19</f>
        <v>0</v>
      </c>
      <c r="AN12" s="62">
        <f>'10'!AP19</f>
        <v>0</v>
      </c>
      <c r="AO12" s="62">
        <f>'10'!AQ19</f>
        <v>0</v>
      </c>
      <c r="AP12" s="62">
        <f>'10'!AR19</f>
        <v>0</v>
      </c>
      <c r="AQ12" s="62">
        <f>'10'!AS19</f>
        <v>6</v>
      </c>
      <c r="AR12" s="62">
        <f>'10'!AT19</f>
        <v>0.34399999999999997</v>
      </c>
      <c r="AS12" s="62">
        <f>'10'!AU19</f>
        <v>0</v>
      </c>
      <c r="AT12" s="62">
        <f>'10'!AV19</f>
        <v>4</v>
      </c>
      <c r="AU12" s="62">
        <f>'10'!AW19</f>
        <v>0</v>
      </c>
      <c r="AV12" s="62">
        <f>'10'!AX19</f>
        <v>0</v>
      </c>
      <c r="AW12" s="62">
        <f>'10'!AY19</f>
        <v>0</v>
      </c>
      <c r="AX12" s="62">
        <f>'10'!AZ19</f>
        <v>0</v>
      </c>
      <c r="AY12" s="62">
        <f>'10'!BA19</f>
        <v>0</v>
      </c>
      <c r="AZ12" s="62">
        <f>'10'!BB19</f>
        <v>0</v>
      </c>
      <c r="BA12" s="62">
        <f>'10'!BC19</f>
        <v>0</v>
      </c>
      <c r="BB12" s="62">
        <f>'10'!BD19</f>
        <v>0</v>
      </c>
      <c r="BC12" s="62">
        <f>'10'!BE19</f>
        <v>0</v>
      </c>
      <c r="BD12" s="62">
        <f>'10'!BF19</f>
        <v>0</v>
      </c>
      <c r="BE12" s="62">
        <f>'10'!BG19</f>
        <v>0</v>
      </c>
      <c r="BF12" s="62">
        <f>'10'!BH19</f>
        <v>0</v>
      </c>
      <c r="BG12" s="62">
        <f>'10'!BI19</f>
        <v>0</v>
      </c>
      <c r="BH12" s="62">
        <f>'10'!BJ19</f>
        <v>0</v>
      </c>
      <c r="BI12" s="62">
        <f>'10'!BK19</f>
        <v>0</v>
      </c>
      <c r="BJ12" s="62">
        <f>'10'!BL19</f>
        <v>0</v>
      </c>
      <c r="BK12" s="62">
        <f>'10'!BM19</f>
        <v>0</v>
      </c>
      <c r="BL12" s="62">
        <f>'10'!BN19</f>
        <v>0</v>
      </c>
      <c r="BM12" s="62">
        <f>'10'!BO19</f>
        <v>0</v>
      </c>
      <c r="BN12" s="62">
        <f>'10'!BP19</f>
        <v>0</v>
      </c>
      <c r="BO12" s="62">
        <f>'10'!BQ19</f>
        <v>0</v>
      </c>
      <c r="BP12" s="62">
        <f>'10'!BR19</f>
        <v>0</v>
      </c>
      <c r="BQ12" s="62">
        <f>'10'!BS19</f>
        <v>3.76</v>
      </c>
      <c r="BR12" s="62">
        <f>'10'!BT19</f>
        <v>0</v>
      </c>
      <c r="BS12" s="62">
        <f>'10'!BU19</f>
        <v>0</v>
      </c>
      <c r="BT12" s="62">
        <f>'10'!BV19</f>
        <v>1.72</v>
      </c>
      <c r="BU12" s="62">
        <f>'10'!BW19</f>
        <v>0</v>
      </c>
      <c r="BV12" s="62">
        <f>'10'!BX19</f>
        <v>2.4</v>
      </c>
      <c r="BW12" s="62">
        <f>'10'!BY19</f>
        <v>0.81599999999999995</v>
      </c>
      <c r="BX12" s="62">
        <f>'10'!BZ19</f>
        <v>40</v>
      </c>
      <c r="BY12" s="70">
        <f>'10'!C21</f>
        <v>2440</v>
      </c>
    </row>
    <row r="13" spans="1:77" ht="18.75" customHeight="1" x14ac:dyDescent="0.25">
      <c r="A13" s="69">
        <v>44115</v>
      </c>
      <c r="B13" s="62">
        <f>'11'!D19</f>
        <v>0</v>
      </c>
      <c r="C13" s="62">
        <f>'11'!E19</f>
        <v>0</v>
      </c>
      <c r="D13" s="62">
        <f>'11'!F19</f>
        <v>0</v>
      </c>
      <c r="E13" s="62">
        <f>'11'!G19</f>
        <v>0</v>
      </c>
      <c r="F13" s="62">
        <f>'11'!H19</f>
        <v>0</v>
      </c>
      <c r="G13" s="62">
        <f>'11'!I19</f>
        <v>0</v>
      </c>
      <c r="H13" s="62">
        <f>'11'!J19</f>
        <v>0</v>
      </c>
      <c r="I13" s="62">
        <f>'11'!K19</f>
        <v>0</v>
      </c>
      <c r="J13" s="62">
        <f>'11'!L19</f>
        <v>0</v>
      </c>
      <c r="K13" s="62">
        <f>'11'!M19</f>
        <v>0</v>
      </c>
      <c r="L13" s="62">
        <f>'11'!N19</f>
        <v>0</v>
      </c>
      <c r="M13" s="62">
        <f>'11'!O19</f>
        <v>0</v>
      </c>
      <c r="N13" s="62">
        <f>'11'!P19</f>
        <v>0</v>
      </c>
      <c r="O13" s="62">
        <f>'11'!Q19</f>
        <v>0</v>
      </c>
      <c r="P13" s="62">
        <f>'11'!R19</f>
        <v>0</v>
      </c>
      <c r="Q13" s="62">
        <f>'11'!S19</f>
        <v>0</v>
      </c>
      <c r="R13" s="62">
        <f>'11'!T19</f>
        <v>0</v>
      </c>
      <c r="S13" s="62">
        <f>'11'!U19</f>
        <v>0</v>
      </c>
      <c r="T13" s="62">
        <f>'11'!V19</f>
        <v>0</v>
      </c>
      <c r="U13" s="62">
        <f>'11'!W19</f>
        <v>0</v>
      </c>
      <c r="V13" s="62">
        <f>'11'!X19</f>
        <v>0</v>
      </c>
      <c r="W13" s="62">
        <f>'11'!Y19</f>
        <v>0</v>
      </c>
      <c r="X13" s="62">
        <f>'11'!Z19</f>
        <v>0</v>
      </c>
      <c r="Y13" s="62">
        <f>'11'!AA19</f>
        <v>0</v>
      </c>
      <c r="Z13" s="62">
        <f>'11'!AB19</f>
        <v>0</v>
      </c>
      <c r="AA13" s="62">
        <f>'11'!AC19</f>
        <v>0</v>
      </c>
      <c r="AB13" s="62">
        <f>'11'!AD19</f>
        <v>0</v>
      </c>
      <c r="AC13" s="62">
        <f>'11'!AE19</f>
        <v>0</v>
      </c>
      <c r="AD13" s="62">
        <f>'11'!AF19</f>
        <v>0</v>
      </c>
      <c r="AE13" s="62">
        <f>'11'!AG19</f>
        <v>0</v>
      </c>
      <c r="AF13" s="62">
        <f>'11'!AH19</f>
        <v>0</v>
      </c>
      <c r="AG13" s="62">
        <f>'11'!AI19</f>
        <v>0</v>
      </c>
      <c r="AH13" s="62">
        <f>'11'!AJ19</f>
        <v>0</v>
      </c>
      <c r="AI13" s="62">
        <f>'11'!AK19</f>
        <v>0</v>
      </c>
      <c r="AJ13" s="62">
        <f>'11'!AL19</f>
        <v>0</v>
      </c>
      <c r="AK13" s="62">
        <f>'11'!AM19</f>
        <v>0</v>
      </c>
      <c r="AL13" s="62">
        <f>'11'!AN19</f>
        <v>0</v>
      </c>
      <c r="AM13" s="62">
        <f>'11'!AO19</f>
        <v>0</v>
      </c>
      <c r="AN13" s="62">
        <f>'11'!AP19</f>
        <v>0</v>
      </c>
      <c r="AO13" s="62">
        <f>'11'!AQ19</f>
        <v>0</v>
      </c>
      <c r="AP13" s="62">
        <f>'11'!AR19</f>
        <v>0</v>
      </c>
      <c r="AQ13" s="62">
        <f>'11'!AS19</f>
        <v>0</v>
      </c>
      <c r="AR13" s="62">
        <f>'11'!AT19</f>
        <v>0</v>
      </c>
      <c r="AS13" s="62">
        <f>'11'!AU19</f>
        <v>0</v>
      </c>
      <c r="AT13" s="62">
        <f>'11'!AV19</f>
        <v>0</v>
      </c>
      <c r="AU13" s="62">
        <f>'11'!AW19</f>
        <v>0</v>
      </c>
      <c r="AV13" s="62">
        <f>'11'!AX19</f>
        <v>0</v>
      </c>
      <c r="AW13" s="62">
        <f>'11'!AY19</f>
        <v>0</v>
      </c>
      <c r="AX13" s="62">
        <f>'11'!AZ19</f>
        <v>0</v>
      </c>
      <c r="AY13" s="62">
        <f>'11'!BA19</f>
        <v>0</v>
      </c>
      <c r="AZ13" s="62">
        <f>'11'!BB19</f>
        <v>0</v>
      </c>
      <c r="BA13" s="62">
        <f>'11'!BC19</f>
        <v>0</v>
      </c>
      <c r="BB13" s="62">
        <f>'11'!BD19</f>
        <v>0</v>
      </c>
      <c r="BC13" s="62">
        <f>'11'!BE19</f>
        <v>0</v>
      </c>
      <c r="BD13" s="62">
        <f>'11'!BF19</f>
        <v>0</v>
      </c>
      <c r="BE13" s="62">
        <f>'11'!BG19</f>
        <v>0</v>
      </c>
      <c r="BF13" s="62">
        <f>'11'!BH19</f>
        <v>0</v>
      </c>
      <c r="BG13" s="62">
        <f>'11'!BI19</f>
        <v>0</v>
      </c>
      <c r="BH13" s="62">
        <f>'11'!BJ19</f>
        <v>0</v>
      </c>
      <c r="BI13" s="62">
        <f>'11'!BK19</f>
        <v>0</v>
      </c>
      <c r="BJ13" s="62">
        <f>'11'!BL19</f>
        <v>0</v>
      </c>
      <c r="BK13" s="62">
        <f>'11'!BM19</f>
        <v>0</v>
      </c>
      <c r="BL13" s="62">
        <f>'11'!BN19</f>
        <v>0</v>
      </c>
      <c r="BM13" s="62">
        <f>'11'!BO19</f>
        <v>0</v>
      </c>
      <c r="BN13" s="62">
        <f>'11'!BP19</f>
        <v>0</v>
      </c>
      <c r="BO13" s="62">
        <f>'11'!BQ19</f>
        <v>0</v>
      </c>
      <c r="BP13" s="62">
        <f>'11'!BR19</f>
        <v>0</v>
      </c>
      <c r="BQ13" s="62">
        <f>'11'!BS19</f>
        <v>0</v>
      </c>
      <c r="BR13" s="62">
        <f>'11'!BT19</f>
        <v>0</v>
      </c>
      <c r="BS13" s="62">
        <f>'11'!BU19</f>
        <v>0</v>
      </c>
      <c r="BT13" s="62">
        <f>'11'!BV19</f>
        <v>0</v>
      </c>
      <c r="BU13" s="62">
        <f>'11'!BW19</f>
        <v>0</v>
      </c>
      <c r="BV13" s="62">
        <f>'11'!BX19</f>
        <v>0</v>
      </c>
      <c r="BW13" s="62">
        <f>'11'!BY19</f>
        <v>0</v>
      </c>
      <c r="BX13" s="62">
        <f>'11'!BZ19</f>
        <v>0</v>
      </c>
      <c r="BY13" s="70">
        <f>'11'!C21</f>
        <v>0</v>
      </c>
    </row>
    <row r="14" spans="1:77" ht="18.75" customHeight="1" x14ac:dyDescent="0.25">
      <c r="A14" s="69">
        <v>44116</v>
      </c>
      <c r="B14" s="62">
        <f>'12'!D19</f>
        <v>0</v>
      </c>
      <c r="C14" s="62">
        <f>'12'!E19</f>
        <v>0</v>
      </c>
      <c r="D14" s="62">
        <f>'12'!F19</f>
        <v>0</v>
      </c>
      <c r="E14" s="62">
        <f>'12'!G19</f>
        <v>53</v>
      </c>
      <c r="F14" s="62">
        <f>'12'!H19</f>
        <v>0</v>
      </c>
      <c r="G14" s="62">
        <f>'12'!I19</f>
        <v>0</v>
      </c>
      <c r="H14" s="62">
        <f>'12'!J19</f>
        <v>0</v>
      </c>
      <c r="I14" s="62">
        <f>'12'!K19</f>
        <v>0</v>
      </c>
      <c r="J14" s="62">
        <f>'12'!L19</f>
        <v>0.106</v>
      </c>
      <c r="K14" s="62">
        <f>'12'!M19</f>
        <v>0</v>
      </c>
      <c r="L14" s="62">
        <f>'12'!N19</f>
        <v>0.32595000000000007</v>
      </c>
      <c r="M14" s="62">
        <f>'12'!O19</f>
        <v>0</v>
      </c>
      <c r="N14" s="62">
        <f>'12'!P19</f>
        <v>0</v>
      </c>
      <c r="O14" s="62">
        <f>'12'!Q19</f>
        <v>0</v>
      </c>
      <c r="P14" s="62">
        <f>'12'!R19</f>
        <v>0</v>
      </c>
      <c r="Q14" s="62">
        <f>'12'!S19</f>
        <v>0</v>
      </c>
      <c r="R14" s="62">
        <f>'12'!T19</f>
        <v>0</v>
      </c>
      <c r="S14" s="62">
        <f>'12'!U19</f>
        <v>2.3849999999999998</v>
      </c>
      <c r="T14" s="62">
        <f>'12'!V19</f>
        <v>0</v>
      </c>
      <c r="U14" s="62">
        <f>'12'!W19</f>
        <v>0</v>
      </c>
      <c r="V14" s="62">
        <f>'12'!X19</f>
        <v>0</v>
      </c>
      <c r="W14" s="62">
        <f>'12'!Y19</f>
        <v>0</v>
      </c>
      <c r="X14" s="62">
        <f>'12'!Z19</f>
        <v>0</v>
      </c>
      <c r="Y14" s="62">
        <f>'12'!AA19</f>
        <v>0</v>
      </c>
      <c r="Z14" s="62">
        <f>'12'!AB19</f>
        <v>0</v>
      </c>
      <c r="AA14" s="62">
        <f>'12'!AC19</f>
        <v>0.24910000000000002</v>
      </c>
      <c r="AB14" s="62">
        <f>'12'!AD19</f>
        <v>0</v>
      </c>
      <c r="AC14" s="62">
        <f>'12'!AE19</f>
        <v>0</v>
      </c>
      <c r="AD14" s="62">
        <f>'12'!AF19</f>
        <v>0</v>
      </c>
      <c r="AE14" s="62">
        <f>'12'!AG19</f>
        <v>0</v>
      </c>
      <c r="AF14" s="62">
        <f>'12'!AH19</f>
        <v>2.3849999999999998</v>
      </c>
      <c r="AG14" s="62">
        <f>'12'!AI19</f>
        <v>0</v>
      </c>
      <c r="AH14" s="62">
        <f>'12'!AJ19</f>
        <v>0</v>
      </c>
      <c r="AI14" s="62">
        <f>'12'!AK19</f>
        <v>0</v>
      </c>
      <c r="AJ14" s="62">
        <f>'12'!AL19</f>
        <v>0</v>
      </c>
      <c r="AK14" s="62">
        <f>'12'!AM19</f>
        <v>0</v>
      </c>
      <c r="AL14" s="62">
        <f>'12'!AN19</f>
        <v>0.26500000000000001</v>
      </c>
      <c r="AM14" s="62">
        <f>'12'!AO19</f>
        <v>0</v>
      </c>
      <c r="AN14" s="62">
        <f>'12'!AP19</f>
        <v>0</v>
      </c>
      <c r="AO14" s="62">
        <f>'12'!AQ19</f>
        <v>0</v>
      </c>
      <c r="AP14" s="62">
        <f>'12'!AR19</f>
        <v>0</v>
      </c>
      <c r="AQ14" s="62">
        <f>'12'!AS19</f>
        <v>0</v>
      </c>
      <c r="AR14" s="62">
        <f>'12'!AT19</f>
        <v>0.26500000000000001</v>
      </c>
      <c r="AS14" s="62">
        <f>'12'!AU19</f>
        <v>0</v>
      </c>
      <c r="AT14" s="62">
        <f>'12'!AV19</f>
        <v>0</v>
      </c>
      <c r="AU14" s="62">
        <f>'12'!AW19</f>
        <v>0</v>
      </c>
      <c r="AV14" s="62">
        <f>'12'!AX19</f>
        <v>0.371</v>
      </c>
      <c r="AW14" s="62">
        <f>'12'!AY19</f>
        <v>0</v>
      </c>
      <c r="AX14" s="62">
        <f>'12'!AZ19</f>
        <v>0</v>
      </c>
      <c r="AY14" s="62">
        <f>'12'!BA19</f>
        <v>3.0739999999999998</v>
      </c>
      <c r="AZ14" s="62">
        <f>'12'!BB19</f>
        <v>0</v>
      </c>
      <c r="BA14" s="62">
        <f>'12'!BC19</f>
        <v>0</v>
      </c>
      <c r="BB14" s="62">
        <f>'12'!BD19</f>
        <v>0</v>
      </c>
      <c r="BC14" s="62">
        <f>'12'!BE19</f>
        <v>0</v>
      </c>
      <c r="BD14" s="62">
        <f>'12'!BF19</f>
        <v>0</v>
      </c>
      <c r="BE14" s="62">
        <f>'12'!BG19</f>
        <v>0</v>
      </c>
      <c r="BF14" s="62">
        <f>'12'!BH19</f>
        <v>53</v>
      </c>
      <c r="BG14" s="62">
        <f>'12'!BI19</f>
        <v>0</v>
      </c>
      <c r="BH14" s="62">
        <f>'12'!BJ19</f>
        <v>4.24</v>
      </c>
      <c r="BI14" s="62">
        <f>'12'!BK19</f>
        <v>0.53</v>
      </c>
      <c r="BJ14" s="62">
        <f>'12'!BL19</f>
        <v>5.5650000000000004</v>
      </c>
      <c r="BK14" s="62">
        <f>'12'!BM19</f>
        <v>0</v>
      </c>
      <c r="BL14" s="62">
        <f>'12'!BN19</f>
        <v>0</v>
      </c>
      <c r="BM14" s="62">
        <f>'12'!BO19</f>
        <v>0</v>
      </c>
      <c r="BN14" s="62">
        <f>'12'!BP19</f>
        <v>0</v>
      </c>
      <c r="BO14" s="62">
        <f>'12'!BQ19</f>
        <v>0</v>
      </c>
      <c r="BP14" s="62">
        <f>'12'!BR19</f>
        <v>0</v>
      </c>
      <c r="BQ14" s="62">
        <f>'12'!BS19</f>
        <v>0</v>
      </c>
      <c r="BR14" s="62">
        <f>'12'!BT19</f>
        <v>0</v>
      </c>
      <c r="BS14" s="62">
        <f>'12'!BU19</f>
        <v>0</v>
      </c>
      <c r="BT14" s="62">
        <f>'12'!BV19</f>
        <v>1.3779999999999999</v>
      </c>
      <c r="BU14" s="62">
        <f>'12'!BW19</f>
        <v>0</v>
      </c>
      <c r="BV14" s="62">
        <f>'12'!BX19</f>
        <v>3.18</v>
      </c>
      <c r="BW14" s="62">
        <f>'12'!BY19</f>
        <v>0</v>
      </c>
      <c r="BX14" s="62">
        <f>'12'!BZ19</f>
        <v>0</v>
      </c>
      <c r="BY14" s="70">
        <f>'12'!C21</f>
        <v>3232.9999999999995</v>
      </c>
    </row>
    <row r="15" spans="1:77" ht="18.75" customHeight="1" x14ac:dyDescent="0.25">
      <c r="A15" s="69">
        <v>44117</v>
      </c>
      <c r="B15" s="62">
        <f>'13'!D19</f>
        <v>0</v>
      </c>
      <c r="C15" s="62">
        <f>'13'!E19</f>
        <v>0</v>
      </c>
      <c r="D15" s="62">
        <f>'13'!F19</f>
        <v>0</v>
      </c>
      <c r="E15" s="62">
        <f>'13'!G19</f>
        <v>0</v>
      </c>
      <c r="F15" s="62">
        <f>'13'!H19</f>
        <v>0</v>
      </c>
      <c r="G15" s="62">
        <f>'13'!I19</f>
        <v>0</v>
      </c>
      <c r="H15" s="62">
        <f>'13'!J19</f>
        <v>0.42399999999999999</v>
      </c>
      <c r="I15" s="62">
        <f>'13'!K19</f>
        <v>0</v>
      </c>
      <c r="J15" s="62">
        <f>'13'!L19</f>
        <v>0.76849999999999996</v>
      </c>
      <c r="K15" s="62">
        <f>'13'!M19</f>
        <v>0</v>
      </c>
      <c r="L15" s="62">
        <f>'13'!N19</f>
        <v>0.31694</v>
      </c>
      <c r="M15" s="62">
        <f>'13'!O19</f>
        <v>0</v>
      </c>
      <c r="N15" s="62">
        <f>'13'!P19</f>
        <v>0</v>
      </c>
      <c r="O15" s="62">
        <f>'13'!Q19</f>
        <v>0</v>
      </c>
      <c r="P15" s="62">
        <f>'13'!R19</f>
        <v>0</v>
      </c>
      <c r="Q15" s="62">
        <f>'13'!S19</f>
        <v>0</v>
      </c>
      <c r="R15" s="62">
        <f>'13'!T19</f>
        <v>0</v>
      </c>
      <c r="S15" s="62">
        <f>'13'!U19</f>
        <v>0</v>
      </c>
      <c r="T15" s="62">
        <f>'13'!V19</f>
        <v>2.65</v>
      </c>
      <c r="U15" s="62">
        <f>'13'!W19</f>
        <v>0</v>
      </c>
      <c r="V15" s="62">
        <f>'13'!X19</f>
        <v>0</v>
      </c>
      <c r="W15" s="62">
        <f>'13'!Y19</f>
        <v>0</v>
      </c>
      <c r="X15" s="62">
        <f>'13'!Z19</f>
        <v>0</v>
      </c>
      <c r="Y15" s="62">
        <f>'13'!AA19</f>
        <v>7.95</v>
      </c>
      <c r="Z15" s="62">
        <f>'13'!AB19</f>
        <v>0</v>
      </c>
      <c r="AA15" s="62">
        <f>'13'!AC19</f>
        <v>0.79500000000000004</v>
      </c>
      <c r="AB15" s="62">
        <f>'13'!AD19</f>
        <v>0</v>
      </c>
      <c r="AC15" s="62">
        <f>'13'!AE19</f>
        <v>0</v>
      </c>
      <c r="AD15" s="62">
        <f>'13'!AF19</f>
        <v>0</v>
      </c>
      <c r="AE15" s="62">
        <f>'13'!AG19</f>
        <v>0</v>
      </c>
      <c r="AF15" s="62">
        <f>'13'!AH19</f>
        <v>0</v>
      </c>
      <c r="AG15" s="62">
        <f>'13'!AI19</f>
        <v>0</v>
      </c>
      <c r="AH15" s="62">
        <f>'13'!AJ19</f>
        <v>0</v>
      </c>
      <c r="AI15" s="62">
        <f>'13'!AK19</f>
        <v>0</v>
      </c>
      <c r="AJ15" s="62">
        <f>'13'!AL19</f>
        <v>0</v>
      </c>
      <c r="AK15" s="62">
        <f>'13'!AM19</f>
        <v>0</v>
      </c>
      <c r="AL15" s="62">
        <f>'13'!AN19</f>
        <v>0</v>
      </c>
      <c r="AM15" s="62">
        <f>'13'!AO19</f>
        <v>0</v>
      </c>
      <c r="AN15" s="62">
        <f>'13'!AP19</f>
        <v>0</v>
      </c>
      <c r="AO15" s="62">
        <f>'13'!AQ19</f>
        <v>0</v>
      </c>
      <c r="AP15" s="62">
        <f>'13'!AR19</f>
        <v>0</v>
      </c>
      <c r="AQ15" s="62">
        <f>'13'!AS19</f>
        <v>0</v>
      </c>
      <c r="AR15" s="62">
        <f>'13'!AT19</f>
        <v>0</v>
      </c>
      <c r="AS15" s="62">
        <f>'13'!AU19</f>
        <v>0</v>
      </c>
      <c r="AT15" s="62">
        <f>'13'!AV19</f>
        <v>0</v>
      </c>
      <c r="AU15" s="62">
        <f>'13'!AW19</f>
        <v>0</v>
      </c>
      <c r="AV15" s="62">
        <f>'13'!AX19</f>
        <v>0</v>
      </c>
      <c r="AW15" s="62">
        <f>'13'!AY19</f>
        <v>0</v>
      </c>
      <c r="AX15" s="62">
        <f>'13'!AZ19</f>
        <v>0</v>
      </c>
      <c r="AY15" s="62">
        <f>'13'!BA19</f>
        <v>2.65</v>
      </c>
      <c r="AZ15" s="62">
        <f>'13'!BB19</f>
        <v>0</v>
      </c>
      <c r="BA15" s="62">
        <f>'13'!BC19</f>
        <v>0</v>
      </c>
      <c r="BB15" s="62">
        <f>'13'!BD19</f>
        <v>0</v>
      </c>
      <c r="BC15" s="62">
        <f>'13'!BE19</f>
        <v>0</v>
      </c>
      <c r="BD15" s="62">
        <f>'13'!BF19</f>
        <v>5.6710000000000003</v>
      </c>
      <c r="BE15" s="62">
        <f>'13'!BG19</f>
        <v>0</v>
      </c>
      <c r="BF15" s="62">
        <f>'13'!BH19</f>
        <v>0</v>
      </c>
      <c r="BG15" s="62">
        <f>'13'!BI19</f>
        <v>0</v>
      </c>
      <c r="BH15" s="62">
        <f>'13'!BJ19</f>
        <v>3.9750000000000001</v>
      </c>
      <c r="BI15" s="62">
        <f>'13'!BK19</f>
        <v>1.5158000000000003</v>
      </c>
      <c r="BJ15" s="62">
        <f>'13'!BL19</f>
        <v>2.3319999999999999</v>
      </c>
      <c r="BK15" s="62">
        <f>'13'!BM19</f>
        <v>0</v>
      </c>
      <c r="BL15" s="62">
        <f>'13'!BN19</f>
        <v>0</v>
      </c>
      <c r="BM15" s="62">
        <f>'13'!BO19</f>
        <v>2.3478999999999997</v>
      </c>
      <c r="BN15" s="62">
        <f>'13'!BP19</f>
        <v>0</v>
      </c>
      <c r="BO15" s="62">
        <f>'13'!BQ19</f>
        <v>0</v>
      </c>
      <c r="BP15" s="62">
        <f>'13'!BR19</f>
        <v>0</v>
      </c>
      <c r="BQ15" s="62">
        <f>'13'!BS19</f>
        <v>0</v>
      </c>
      <c r="BR15" s="62">
        <f>'13'!BT19</f>
        <v>0</v>
      </c>
      <c r="BS15" s="62">
        <f>'13'!BU19</f>
        <v>0</v>
      </c>
      <c r="BT15" s="62">
        <f>'13'!BV19</f>
        <v>0</v>
      </c>
      <c r="BU15" s="62">
        <f>'13'!BW19</f>
        <v>0</v>
      </c>
      <c r="BV15" s="62">
        <f>'13'!BX19</f>
        <v>3.18</v>
      </c>
      <c r="BW15" s="62">
        <f>'13'!BY19</f>
        <v>0</v>
      </c>
      <c r="BX15" s="62">
        <f>'13'!BZ19</f>
        <v>0</v>
      </c>
      <c r="BY15" s="70">
        <f>'13'!C21</f>
        <v>3232.9999999999995</v>
      </c>
    </row>
    <row r="16" spans="1:77" ht="18.75" customHeight="1" x14ac:dyDescent="0.25">
      <c r="A16" s="69">
        <v>44118</v>
      </c>
      <c r="B16" s="62">
        <f>'14'!D19</f>
        <v>0</v>
      </c>
      <c r="C16" s="62">
        <f>'14'!E19</f>
        <v>0</v>
      </c>
      <c r="D16" s="62">
        <f>'14'!F19</f>
        <v>0</v>
      </c>
      <c r="E16" s="62">
        <f>'14'!G19</f>
        <v>54</v>
      </c>
      <c r="F16" s="62">
        <f>'14'!H19</f>
        <v>0</v>
      </c>
      <c r="G16" s="62">
        <f>'14'!I19</f>
        <v>0</v>
      </c>
      <c r="H16" s="62">
        <f>'14'!J19</f>
        <v>3.8879999999999999</v>
      </c>
      <c r="I16" s="62">
        <f>'14'!K19</f>
        <v>0</v>
      </c>
      <c r="J16" s="62">
        <f>'14'!L19</f>
        <v>0.216</v>
      </c>
      <c r="K16" s="62">
        <f>'14'!M19</f>
        <v>0</v>
      </c>
      <c r="L16" s="62">
        <f>'14'!N19</f>
        <v>0.16632</v>
      </c>
      <c r="M16" s="62">
        <f>'14'!O19</f>
        <v>0</v>
      </c>
      <c r="N16" s="62">
        <f>'14'!P19</f>
        <v>0</v>
      </c>
      <c r="O16" s="62">
        <f>'14'!Q19</f>
        <v>0</v>
      </c>
      <c r="P16" s="62">
        <f>'14'!R19</f>
        <v>0</v>
      </c>
      <c r="Q16" s="62">
        <f>'14'!S19</f>
        <v>0</v>
      </c>
      <c r="R16" s="62">
        <f>'14'!T19</f>
        <v>0</v>
      </c>
      <c r="S16" s="62">
        <f>'14'!U19</f>
        <v>0</v>
      </c>
      <c r="T16" s="62">
        <f>'14'!V19</f>
        <v>0</v>
      </c>
      <c r="U16" s="62">
        <f>'14'!W19</f>
        <v>0</v>
      </c>
      <c r="V16" s="62">
        <f>'14'!X19</f>
        <v>0</v>
      </c>
      <c r="W16" s="62">
        <f>'14'!Y19</f>
        <v>0</v>
      </c>
      <c r="X16" s="62">
        <f>'14'!Z19</f>
        <v>0</v>
      </c>
      <c r="Y16" s="62">
        <f>'14'!AA19</f>
        <v>0</v>
      </c>
      <c r="Z16" s="62">
        <f>'14'!AB19</f>
        <v>0</v>
      </c>
      <c r="AA16" s="62">
        <f>'14'!AC19</f>
        <v>0</v>
      </c>
      <c r="AB16" s="62">
        <f>'14'!AD19</f>
        <v>0</v>
      </c>
      <c r="AC16" s="62">
        <f>'14'!AE19</f>
        <v>0</v>
      </c>
      <c r="AD16" s="62">
        <f>'14'!AF19</f>
        <v>0.87479999999999991</v>
      </c>
      <c r="AE16" s="62">
        <f>'14'!AG19</f>
        <v>0</v>
      </c>
      <c r="AF16" s="62">
        <f>'14'!AH19</f>
        <v>0</v>
      </c>
      <c r="AG16" s="62">
        <f>'14'!AI19</f>
        <v>0</v>
      </c>
      <c r="AH16" s="62">
        <f>'14'!AJ19</f>
        <v>0</v>
      </c>
      <c r="AI16" s="62">
        <f>'14'!AK19</f>
        <v>0</v>
      </c>
      <c r="AJ16" s="62">
        <f>'14'!AL19</f>
        <v>0</v>
      </c>
      <c r="AK16" s="62">
        <f>'14'!AM19</f>
        <v>0</v>
      </c>
      <c r="AL16" s="62">
        <f>'14'!AN19</f>
        <v>0</v>
      </c>
      <c r="AM16" s="62">
        <f>'14'!AO19</f>
        <v>0</v>
      </c>
      <c r="AN16" s="62">
        <f>'14'!AP19</f>
        <v>0</v>
      </c>
      <c r="AO16" s="62">
        <f>'14'!AQ19</f>
        <v>0</v>
      </c>
      <c r="AP16" s="62">
        <f>'14'!AR19</f>
        <v>0</v>
      </c>
      <c r="AQ16" s="62">
        <f>'14'!AS19</f>
        <v>0</v>
      </c>
      <c r="AR16" s="62">
        <f>'14'!AT19</f>
        <v>0.27</v>
      </c>
      <c r="AS16" s="62">
        <f>'14'!AU19</f>
        <v>0</v>
      </c>
      <c r="AT16" s="62">
        <f>'14'!AV19</f>
        <v>0</v>
      </c>
      <c r="AU16" s="62">
        <f>'14'!AW19</f>
        <v>0</v>
      </c>
      <c r="AV16" s="62">
        <f>'14'!AX19</f>
        <v>0.432</v>
      </c>
      <c r="AW16" s="62">
        <f>'14'!AY19</f>
        <v>2.5379999999999998</v>
      </c>
      <c r="AX16" s="62">
        <f>'14'!AZ19</f>
        <v>0</v>
      </c>
      <c r="AY16" s="62">
        <f>'14'!BA19</f>
        <v>2.8620000000000001</v>
      </c>
      <c r="AZ16" s="62">
        <f>'14'!BB19</f>
        <v>0</v>
      </c>
      <c r="BA16" s="62">
        <f>'14'!BC19</f>
        <v>0</v>
      </c>
      <c r="BB16" s="62">
        <f>'14'!BD19</f>
        <v>0</v>
      </c>
      <c r="BC16" s="62">
        <f>'14'!BE19</f>
        <v>0</v>
      </c>
      <c r="BD16" s="62">
        <f>'14'!BF19</f>
        <v>0</v>
      </c>
      <c r="BE16" s="62">
        <f>'14'!BG19</f>
        <v>0</v>
      </c>
      <c r="BF16" s="62">
        <f>'14'!BH19</f>
        <v>0</v>
      </c>
      <c r="BG16" s="62">
        <f>'14'!BI19</f>
        <v>0</v>
      </c>
      <c r="BH16" s="62">
        <f>'14'!BJ19</f>
        <v>4.05</v>
      </c>
      <c r="BI16" s="62">
        <f>'14'!BK19</f>
        <v>0.51839999999999997</v>
      </c>
      <c r="BJ16" s="62">
        <f>'14'!BL19</f>
        <v>0.54</v>
      </c>
      <c r="BK16" s="62">
        <f>'14'!BM19</f>
        <v>0</v>
      </c>
      <c r="BL16" s="62">
        <f>'14'!BN19</f>
        <v>0</v>
      </c>
      <c r="BM16" s="62">
        <f>'14'!BO19</f>
        <v>2.7</v>
      </c>
      <c r="BN16" s="62">
        <f>'14'!BP19</f>
        <v>0</v>
      </c>
      <c r="BO16" s="62">
        <f>'14'!BQ19</f>
        <v>0</v>
      </c>
      <c r="BP16" s="62">
        <f>'14'!BR19</f>
        <v>0</v>
      </c>
      <c r="BQ16" s="62">
        <f>'14'!BS19</f>
        <v>0</v>
      </c>
      <c r="BR16" s="62">
        <f>'14'!BT19</f>
        <v>0</v>
      </c>
      <c r="BS16" s="62">
        <f>'14'!BU19</f>
        <v>0</v>
      </c>
      <c r="BT16" s="62">
        <f>'14'!BV19</f>
        <v>2.7</v>
      </c>
      <c r="BU16" s="62">
        <f>'14'!BW19</f>
        <v>0</v>
      </c>
      <c r="BV16" s="62">
        <f>'14'!BX19</f>
        <v>3.24</v>
      </c>
      <c r="BW16" s="62">
        <f>'14'!BY19</f>
        <v>0</v>
      </c>
      <c r="BX16" s="62">
        <f>'14'!BZ19</f>
        <v>0</v>
      </c>
      <c r="BY16" s="70">
        <f>'14'!C21</f>
        <v>3293.9999999999991</v>
      </c>
    </row>
    <row r="17" spans="1:77" ht="18.75" customHeight="1" x14ac:dyDescent="0.25">
      <c r="A17" s="69">
        <v>44119</v>
      </c>
      <c r="B17" s="62">
        <f>'15'!D19</f>
        <v>0</v>
      </c>
      <c r="C17" s="62">
        <f>'15'!E19</f>
        <v>0</v>
      </c>
      <c r="D17" s="62">
        <f>'15'!F19</f>
        <v>0</v>
      </c>
      <c r="E17" s="62">
        <f>'15'!G19</f>
        <v>0</v>
      </c>
      <c r="F17" s="62">
        <f>'15'!H19</f>
        <v>0</v>
      </c>
      <c r="G17" s="62">
        <f>'15'!I19</f>
        <v>0</v>
      </c>
      <c r="H17" s="62">
        <f>'15'!J19</f>
        <v>0</v>
      </c>
      <c r="I17" s="62">
        <f>'15'!K19</f>
        <v>0</v>
      </c>
      <c r="J17" s="62">
        <f>'15'!L19</f>
        <v>0.67259999999999998</v>
      </c>
      <c r="K17" s="62">
        <f>'15'!M19</f>
        <v>0.19950000000000001</v>
      </c>
      <c r="L17" s="62">
        <f>'15'!N19</f>
        <v>0.3135</v>
      </c>
      <c r="M17" s="62">
        <f>'15'!O19</f>
        <v>0.74099999999999999</v>
      </c>
      <c r="N17" s="62">
        <f>'15'!P19</f>
        <v>0</v>
      </c>
      <c r="O17" s="62">
        <f>'15'!Q19</f>
        <v>0</v>
      </c>
      <c r="P17" s="62">
        <f>'15'!R19</f>
        <v>0</v>
      </c>
      <c r="Q17" s="62">
        <f>'15'!S19</f>
        <v>57</v>
      </c>
      <c r="R17" s="62">
        <f>'15'!T19</f>
        <v>0</v>
      </c>
      <c r="S17" s="62">
        <f>'15'!U19</f>
        <v>0</v>
      </c>
      <c r="T17" s="62">
        <f>'15'!V19</f>
        <v>0</v>
      </c>
      <c r="U17" s="62">
        <f>'15'!W19</f>
        <v>0</v>
      </c>
      <c r="V17" s="62">
        <f>'15'!X19</f>
        <v>0.56999999999999995</v>
      </c>
      <c r="W17" s="62">
        <f>'15'!Y19</f>
        <v>0</v>
      </c>
      <c r="X17" s="62">
        <f>'15'!Z19</f>
        <v>0</v>
      </c>
      <c r="Y17" s="62">
        <f>'15'!AA19</f>
        <v>0</v>
      </c>
      <c r="Z17" s="62">
        <f>'15'!AB19</f>
        <v>0</v>
      </c>
      <c r="AA17" s="62">
        <f>'15'!AC19</f>
        <v>0.45600000000000002</v>
      </c>
      <c r="AB17" s="62">
        <f>'15'!AD19</f>
        <v>0</v>
      </c>
      <c r="AC17" s="62">
        <f>'15'!AE19</f>
        <v>0</v>
      </c>
      <c r="AD17" s="62">
        <f>'15'!AF19</f>
        <v>0</v>
      </c>
      <c r="AE17" s="62">
        <f>'15'!AG19</f>
        <v>0</v>
      </c>
      <c r="AF17" s="62">
        <f>'15'!AH19</f>
        <v>0</v>
      </c>
      <c r="AG17" s="62">
        <f>'15'!AI19</f>
        <v>0</v>
      </c>
      <c r="AH17" s="62">
        <f>'15'!AJ19</f>
        <v>0</v>
      </c>
      <c r="AI17" s="62">
        <f>'15'!AK19</f>
        <v>0.28499999999999998</v>
      </c>
      <c r="AJ17" s="62">
        <f>'15'!AL19</f>
        <v>0</v>
      </c>
      <c r="AK17" s="62">
        <f>'15'!AM19</f>
        <v>0</v>
      </c>
      <c r="AL17" s="62">
        <f>'15'!AN19</f>
        <v>2.7930000000000001</v>
      </c>
      <c r="AM17" s="62">
        <f>'15'!AO19</f>
        <v>0</v>
      </c>
      <c r="AN17" s="62">
        <f>'15'!AP19</f>
        <v>0</v>
      </c>
      <c r="AO17" s="62">
        <f>'15'!AQ19</f>
        <v>0</v>
      </c>
      <c r="AP17" s="62">
        <f>'15'!AR19</f>
        <v>0</v>
      </c>
      <c r="AQ17" s="62">
        <f>'15'!AS19</f>
        <v>0</v>
      </c>
      <c r="AR17" s="62">
        <f>'15'!AT19</f>
        <v>0</v>
      </c>
      <c r="AS17" s="62">
        <f>'15'!AU19</f>
        <v>0</v>
      </c>
      <c r="AT17" s="62">
        <f>'15'!AV19</f>
        <v>0</v>
      </c>
      <c r="AU17" s="62">
        <f>'15'!AW19</f>
        <v>0</v>
      </c>
      <c r="AV17" s="62">
        <f>'15'!AX19</f>
        <v>0.39900000000000002</v>
      </c>
      <c r="AW17" s="62">
        <f>'15'!AY19</f>
        <v>0</v>
      </c>
      <c r="AX17" s="62">
        <f>'15'!AZ19</f>
        <v>0</v>
      </c>
      <c r="AY17" s="62">
        <f>'15'!BA19</f>
        <v>6.6120000000000001</v>
      </c>
      <c r="AZ17" s="62">
        <f>'15'!BB19</f>
        <v>0</v>
      </c>
      <c r="BA17" s="62">
        <f>'15'!BC19</f>
        <v>0</v>
      </c>
      <c r="BB17" s="62">
        <f>'15'!BD19</f>
        <v>0</v>
      </c>
      <c r="BC17" s="62">
        <f>'15'!BE19</f>
        <v>0</v>
      </c>
      <c r="BD17" s="62">
        <f>'15'!BF19</f>
        <v>0</v>
      </c>
      <c r="BE17" s="62">
        <f>'15'!BG19</f>
        <v>0</v>
      </c>
      <c r="BF17" s="62">
        <f>'15'!BH19</f>
        <v>0</v>
      </c>
      <c r="BG17" s="62">
        <f>'15'!BI19</f>
        <v>0</v>
      </c>
      <c r="BH17" s="62">
        <f>'15'!BJ19</f>
        <v>2.2799999999999998</v>
      </c>
      <c r="BI17" s="62">
        <f>'15'!BK19</f>
        <v>0.85499999999999998</v>
      </c>
      <c r="BJ17" s="62">
        <f>'15'!BL19</f>
        <v>3.99</v>
      </c>
      <c r="BK17" s="62">
        <f>'15'!BM19</f>
        <v>0</v>
      </c>
      <c r="BL17" s="62">
        <f>'15'!BN19</f>
        <v>0</v>
      </c>
      <c r="BM17" s="62">
        <f>'15'!BO19</f>
        <v>0</v>
      </c>
      <c r="BN17" s="62">
        <f>'15'!BP19</f>
        <v>0</v>
      </c>
      <c r="BO17" s="62">
        <f>'15'!BQ19</f>
        <v>0</v>
      </c>
      <c r="BP17" s="62">
        <f>'15'!BR19</f>
        <v>5.7</v>
      </c>
      <c r="BQ17" s="62">
        <f>'15'!BS19</f>
        <v>0</v>
      </c>
      <c r="BR17" s="62">
        <f>'15'!BT19</f>
        <v>0</v>
      </c>
      <c r="BS17" s="62">
        <f>'15'!BU19</f>
        <v>0</v>
      </c>
      <c r="BT17" s="62">
        <f>'15'!BV19</f>
        <v>1.1399999999999999</v>
      </c>
      <c r="BU17" s="62">
        <f>'15'!BW19</f>
        <v>0</v>
      </c>
      <c r="BV17" s="62">
        <f>'15'!BX19</f>
        <v>3.42</v>
      </c>
      <c r="BW17" s="62">
        <f>'15'!BY19</f>
        <v>0</v>
      </c>
      <c r="BX17" s="62">
        <f>'15'!BZ19</f>
        <v>0</v>
      </c>
      <c r="BY17" s="70">
        <f>'15'!C21</f>
        <v>3477.0000000000005</v>
      </c>
    </row>
    <row r="18" spans="1:77" ht="18.75" customHeight="1" x14ac:dyDescent="0.25">
      <c r="A18" s="69">
        <v>44120</v>
      </c>
      <c r="B18" s="62">
        <f>'16'!D19</f>
        <v>0</v>
      </c>
      <c r="C18" s="62">
        <f>'16'!E19</f>
        <v>0</v>
      </c>
      <c r="D18" s="62">
        <f>'16'!F19</f>
        <v>0</v>
      </c>
      <c r="E18" s="62">
        <f>'16'!G19</f>
        <v>0</v>
      </c>
      <c r="F18" s="62">
        <f>'16'!H19</f>
        <v>0</v>
      </c>
      <c r="G18" s="62">
        <f>'16'!I19</f>
        <v>0</v>
      </c>
      <c r="H18" s="62">
        <f>'16'!J19</f>
        <v>0.46400000000000002</v>
      </c>
      <c r="I18" s="62">
        <f>'16'!K19</f>
        <v>0</v>
      </c>
      <c r="J18" s="62">
        <f>'16'!L19</f>
        <v>0.20880000000000001</v>
      </c>
      <c r="K18" s="62">
        <f>'16'!M19</f>
        <v>0</v>
      </c>
      <c r="L18" s="62">
        <f>'16'!N19</f>
        <v>0.29579999999999995</v>
      </c>
      <c r="M18" s="62">
        <f>'16'!O19</f>
        <v>0</v>
      </c>
      <c r="N18" s="62">
        <f>'16'!P19</f>
        <v>0</v>
      </c>
      <c r="O18" s="62">
        <f>'16'!Q19</f>
        <v>58</v>
      </c>
      <c r="P18" s="62">
        <f>'16'!R19</f>
        <v>0</v>
      </c>
      <c r="Q18" s="62">
        <f>'16'!S19</f>
        <v>0</v>
      </c>
      <c r="R18" s="62">
        <f>'16'!T19</f>
        <v>0</v>
      </c>
      <c r="S18" s="62">
        <f>'16'!U19</f>
        <v>0</v>
      </c>
      <c r="T18" s="62">
        <f>'16'!V19</f>
        <v>0</v>
      </c>
      <c r="U18" s="62">
        <f>'16'!W19</f>
        <v>2.9</v>
      </c>
      <c r="V18" s="62">
        <f>'16'!X19</f>
        <v>0</v>
      </c>
      <c r="W18" s="62">
        <f>'16'!Y19</f>
        <v>0</v>
      </c>
      <c r="X18" s="62">
        <f>'16'!Z19</f>
        <v>0</v>
      </c>
      <c r="Y18" s="62">
        <f>'16'!AA19</f>
        <v>8.6999999999999993</v>
      </c>
      <c r="Z18" s="62">
        <f>'16'!AB19</f>
        <v>0</v>
      </c>
      <c r="AA18" s="62">
        <f>'16'!AC19</f>
        <v>0</v>
      </c>
      <c r="AB18" s="62">
        <f>'16'!AD19</f>
        <v>0</v>
      </c>
      <c r="AC18" s="62">
        <f>'16'!AE19</f>
        <v>0</v>
      </c>
      <c r="AD18" s="62">
        <f>'16'!AF19</f>
        <v>0</v>
      </c>
      <c r="AE18" s="62">
        <f>'16'!AG19</f>
        <v>0</v>
      </c>
      <c r="AF18" s="62">
        <f>'16'!AH19</f>
        <v>0</v>
      </c>
      <c r="AG18" s="62">
        <f>'16'!AI19</f>
        <v>0</v>
      </c>
      <c r="AH18" s="62">
        <f>'16'!AJ19</f>
        <v>0</v>
      </c>
      <c r="AI18" s="62">
        <f>'16'!AK19</f>
        <v>0</v>
      </c>
      <c r="AJ18" s="62">
        <f>'16'!AL19</f>
        <v>3.48</v>
      </c>
      <c r="AK18" s="62">
        <f>'16'!AM19</f>
        <v>0</v>
      </c>
      <c r="AL18" s="62">
        <f>'16'!AN19</f>
        <v>0</v>
      </c>
      <c r="AM18" s="62">
        <f>'16'!AO19</f>
        <v>0</v>
      </c>
      <c r="AN18" s="62">
        <f>'16'!AP19</f>
        <v>0</v>
      </c>
      <c r="AO18" s="62">
        <f>'16'!AQ19</f>
        <v>0</v>
      </c>
      <c r="AP18" s="62">
        <f>'16'!AR19</f>
        <v>0</v>
      </c>
      <c r="AQ18" s="62">
        <f>'16'!AS19</f>
        <v>0</v>
      </c>
      <c r="AR18" s="62">
        <f>'16'!AT19</f>
        <v>0.28999999999999998</v>
      </c>
      <c r="AS18" s="62">
        <f>'16'!AU19</f>
        <v>0</v>
      </c>
      <c r="AT18" s="62">
        <f>'16'!AV19</f>
        <v>0</v>
      </c>
      <c r="AU18" s="62">
        <f>'16'!AW19</f>
        <v>0</v>
      </c>
      <c r="AV18" s="62">
        <f>'16'!AX19</f>
        <v>0</v>
      </c>
      <c r="AW18" s="62">
        <f>'16'!AY19</f>
        <v>0</v>
      </c>
      <c r="AX18" s="62">
        <f>'16'!AZ19</f>
        <v>0</v>
      </c>
      <c r="AY18" s="62">
        <f>'16'!BA19</f>
        <v>1.9139999999999999</v>
      </c>
      <c r="AZ18" s="62">
        <f>'16'!BB19</f>
        <v>0</v>
      </c>
      <c r="BA18" s="62">
        <f>'16'!BC19</f>
        <v>0</v>
      </c>
      <c r="BB18" s="62">
        <f>'16'!BD19</f>
        <v>0</v>
      </c>
      <c r="BC18" s="62">
        <f>'16'!BE19</f>
        <v>0</v>
      </c>
      <c r="BD18" s="62">
        <f>'16'!BF19</f>
        <v>0</v>
      </c>
      <c r="BE18" s="62">
        <f>'16'!BG19</f>
        <v>0</v>
      </c>
      <c r="BF18" s="62">
        <f>'16'!BH19</f>
        <v>58</v>
      </c>
      <c r="BG18" s="62">
        <f>'16'!BI19</f>
        <v>0</v>
      </c>
      <c r="BH18" s="62">
        <f>'16'!BJ19</f>
        <v>4.3499999999999996</v>
      </c>
      <c r="BI18" s="62">
        <f>'16'!BK19</f>
        <v>0.57999999999999996</v>
      </c>
      <c r="BJ18" s="62">
        <f>'16'!BL19</f>
        <v>0.57999999999999996</v>
      </c>
      <c r="BK18" s="62">
        <f>'16'!BM19</f>
        <v>0</v>
      </c>
      <c r="BL18" s="62">
        <f>'16'!BN19</f>
        <v>0</v>
      </c>
      <c r="BM18" s="62">
        <f>'16'!BO19</f>
        <v>0</v>
      </c>
      <c r="BN18" s="62">
        <f>'16'!BP19</f>
        <v>0</v>
      </c>
      <c r="BO18" s="62">
        <f>'16'!BQ19</f>
        <v>0</v>
      </c>
      <c r="BP18" s="62">
        <f>'16'!BR19</f>
        <v>0</v>
      </c>
      <c r="BQ18" s="62">
        <f>'16'!BS19</f>
        <v>0</v>
      </c>
      <c r="BR18" s="62">
        <f>'16'!BT19</f>
        <v>0</v>
      </c>
      <c r="BS18" s="62">
        <f>'16'!BU19</f>
        <v>0</v>
      </c>
      <c r="BT18" s="62">
        <f>'16'!BV19</f>
        <v>0</v>
      </c>
      <c r="BU18" s="62">
        <f>'16'!BW19</f>
        <v>0</v>
      </c>
      <c r="BV18" s="62">
        <f>'16'!BX19</f>
        <v>3.48</v>
      </c>
      <c r="BW18" s="62">
        <f>'16'!BY19</f>
        <v>0</v>
      </c>
      <c r="BX18" s="62">
        <f>'16'!BZ19</f>
        <v>0</v>
      </c>
      <c r="BY18" s="70">
        <f>'16'!C21</f>
        <v>3538</v>
      </c>
    </row>
    <row r="19" spans="1:77" ht="18.75" customHeight="1" x14ac:dyDescent="0.25">
      <c r="A19" s="69">
        <v>44121</v>
      </c>
      <c r="B19" s="62">
        <f>'17'!D19</f>
        <v>0</v>
      </c>
      <c r="C19" s="62">
        <f>'17'!E19</f>
        <v>0</v>
      </c>
      <c r="D19" s="62">
        <f>'17'!F19</f>
        <v>0</v>
      </c>
      <c r="E19" s="62">
        <f>'17'!G19</f>
        <v>0</v>
      </c>
      <c r="F19" s="62">
        <f>'17'!H19</f>
        <v>0</v>
      </c>
      <c r="G19" s="62">
        <f>'17'!I19</f>
        <v>0</v>
      </c>
      <c r="H19" s="62">
        <f>'17'!J19</f>
        <v>0</v>
      </c>
      <c r="I19" s="62">
        <f>'17'!K19</f>
        <v>43</v>
      </c>
      <c r="J19" s="62">
        <f>'17'!L19</f>
        <v>0</v>
      </c>
      <c r="K19" s="62">
        <f>'17'!M19</f>
        <v>0.68799999999999994</v>
      </c>
      <c r="L19" s="62">
        <f>'17'!N19</f>
        <v>0.129</v>
      </c>
      <c r="M19" s="62">
        <f>'17'!O19</f>
        <v>0</v>
      </c>
      <c r="N19" s="62">
        <f>'17'!P19</f>
        <v>8.5999999999999993E-2</v>
      </c>
      <c r="O19" s="62">
        <f>'17'!Q19</f>
        <v>0</v>
      </c>
      <c r="P19" s="62">
        <f>'17'!R19</f>
        <v>0</v>
      </c>
      <c r="Q19" s="62">
        <f>'17'!S19</f>
        <v>0</v>
      </c>
      <c r="R19" s="62">
        <f>'17'!T19</f>
        <v>0</v>
      </c>
      <c r="S19" s="62">
        <f>'17'!U19</f>
        <v>0</v>
      </c>
      <c r="T19" s="62">
        <f>'17'!V19</f>
        <v>0</v>
      </c>
      <c r="U19" s="62">
        <f>'17'!W19</f>
        <v>0</v>
      </c>
      <c r="V19" s="62">
        <f>'17'!X19</f>
        <v>0</v>
      </c>
      <c r="W19" s="62">
        <f>'17'!Y19</f>
        <v>0</v>
      </c>
      <c r="X19" s="62">
        <f>'17'!Z19</f>
        <v>0</v>
      </c>
      <c r="Y19" s="62">
        <f>'17'!AA19</f>
        <v>0</v>
      </c>
      <c r="Z19" s="62">
        <f>'17'!AB19</f>
        <v>0</v>
      </c>
      <c r="AA19" s="62">
        <f>'17'!AC19</f>
        <v>0</v>
      </c>
      <c r="AB19" s="62">
        <f>'17'!AD19</f>
        <v>0</v>
      </c>
      <c r="AC19" s="62">
        <f>'17'!AE19</f>
        <v>0</v>
      </c>
      <c r="AD19" s="62">
        <f>'17'!AF19</f>
        <v>0</v>
      </c>
      <c r="AE19" s="62">
        <f>'17'!AG19</f>
        <v>0</v>
      </c>
      <c r="AF19" s="62">
        <f>'17'!AH19</f>
        <v>2.15</v>
      </c>
      <c r="AG19" s="62">
        <f>'17'!AI19</f>
        <v>0</v>
      </c>
      <c r="AH19" s="62">
        <f>'17'!AJ19</f>
        <v>0</v>
      </c>
      <c r="AI19" s="62">
        <f>'17'!AK19</f>
        <v>0</v>
      </c>
      <c r="AJ19" s="62">
        <f>'17'!AL19</f>
        <v>0</v>
      </c>
      <c r="AK19" s="62">
        <f>'17'!AM19</f>
        <v>0</v>
      </c>
      <c r="AL19" s="62">
        <f>'17'!AN19</f>
        <v>0.51600000000000001</v>
      </c>
      <c r="AM19" s="62">
        <f>'17'!AO19</f>
        <v>0</v>
      </c>
      <c r="AN19" s="62">
        <f>'17'!AP19</f>
        <v>0</v>
      </c>
      <c r="AO19" s="62">
        <f>'17'!AQ19</f>
        <v>0</v>
      </c>
      <c r="AP19" s="62">
        <f>'17'!AR19</f>
        <v>4.085</v>
      </c>
      <c r="AQ19" s="62">
        <f>'17'!AS19</f>
        <v>0</v>
      </c>
      <c r="AR19" s="62">
        <f>'17'!AT19</f>
        <v>0.25800000000000001</v>
      </c>
      <c r="AS19" s="62">
        <f>'17'!AU19</f>
        <v>0</v>
      </c>
      <c r="AT19" s="62">
        <f>'17'!AV19</f>
        <v>6.02</v>
      </c>
      <c r="AU19" s="62">
        <f>'17'!AW19</f>
        <v>0</v>
      </c>
      <c r="AV19" s="62">
        <f>'17'!AX19</f>
        <v>0</v>
      </c>
      <c r="AW19" s="62">
        <f>'17'!AY19</f>
        <v>0</v>
      </c>
      <c r="AX19" s="62">
        <f>'17'!AZ19</f>
        <v>0</v>
      </c>
      <c r="AY19" s="62">
        <f>'17'!BA19</f>
        <v>0</v>
      </c>
      <c r="AZ19" s="62">
        <f>'17'!BB19</f>
        <v>0</v>
      </c>
      <c r="BA19" s="62">
        <f>'17'!BC19</f>
        <v>0</v>
      </c>
      <c r="BB19" s="62">
        <f>'17'!BD19</f>
        <v>0</v>
      </c>
      <c r="BC19" s="62">
        <f>'17'!BE19</f>
        <v>0</v>
      </c>
      <c r="BD19" s="62">
        <f>'17'!BF19</f>
        <v>0</v>
      </c>
      <c r="BE19" s="62">
        <f>'17'!BG19</f>
        <v>0</v>
      </c>
      <c r="BF19" s="62">
        <f>'17'!BH19</f>
        <v>0</v>
      </c>
      <c r="BG19" s="62">
        <f>'17'!BI19</f>
        <v>0</v>
      </c>
      <c r="BH19" s="62">
        <f>'17'!BJ19</f>
        <v>0</v>
      </c>
      <c r="BI19" s="62">
        <f>'17'!BK19</f>
        <v>0</v>
      </c>
      <c r="BJ19" s="62">
        <f>'17'!BL19</f>
        <v>0</v>
      </c>
      <c r="BK19" s="62">
        <f>'17'!BM19</f>
        <v>0</v>
      </c>
      <c r="BL19" s="62">
        <f>'17'!BN19</f>
        <v>0</v>
      </c>
      <c r="BM19" s="62">
        <f>'17'!BO19</f>
        <v>0</v>
      </c>
      <c r="BN19" s="62">
        <f>'17'!BP19</f>
        <v>0</v>
      </c>
      <c r="BO19" s="62">
        <f>'17'!BQ19</f>
        <v>0</v>
      </c>
      <c r="BP19" s="62">
        <f>'17'!BR19</f>
        <v>0</v>
      </c>
      <c r="BQ19" s="62">
        <f>'17'!BS19</f>
        <v>0</v>
      </c>
      <c r="BR19" s="62">
        <f>'17'!BT19</f>
        <v>0</v>
      </c>
      <c r="BS19" s="62">
        <f>'17'!BU19</f>
        <v>0</v>
      </c>
      <c r="BT19" s="62">
        <f>'17'!BV19</f>
        <v>0</v>
      </c>
      <c r="BU19" s="62">
        <f>'17'!BW19</f>
        <v>0</v>
      </c>
      <c r="BV19" s="62">
        <f>'17'!BX19</f>
        <v>2.15</v>
      </c>
      <c r="BW19" s="62">
        <f>'17'!BY19</f>
        <v>0</v>
      </c>
      <c r="BX19" s="62">
        <f>'17'!BZ19</f>
        <v>0</v>
      </c>
      <c r="BY19" s="70">
        <f>'17'!C21</f>
        <v>2623</v>
      </c>
    </row>
    <row r="20" spans="1:77" ht="18.75" customHeight="1" x14ac:dyDescent="0.25">
      <c r="A20" s="69">
        <v>44122</v>
      </c>
      <c r="B20" s="62">
        <f>'18'!D19</f>
        <v>0</v>
      </c>
      <c r="C20" s="62">
        <f>'18'!E19</f>
        <v>0</v>
      </c>
      <c r="D20" s="62">
        <f>'18'!F19</f>
        <v>0</v>
      </c>
      <c r="E20" s="62">
        <f>'18'!G19</f>
        <v>0</v>
      </c>
      <c r="F20" s="62">
        <f>'18'!H19</f>
        <v>0</v>
      </c>
      <c r="G20" s="62">
        <f>'18'!I19</f>
        <v>0</v>
      </c>
      <c r="H20" s="62">
        <f>'18'!J19</f>
        <v>0</v>
      </c>
      <c r="I20" s="62">
        <f>'18'!K19</f>
        <v>0</v>
      </c>
      <c r="J20" s="62">
        <f>'18'!L19</f>
        <v>0</v>
      </c>
      <c r="K20" s="62">
        <f>'18'!M19</f>
        <v>0</v>
      </c>
      <c r="L20" s="62">
        <f>'18'!N19</f>
        <v>0</v>
      </c>
      <c r="M20" s="62">
        <f>'18'!O19</f>
        <v>0</v>
      </c>
      <c r="N20" s="62">
        <f>'18'!P19</f>
        <v>0</v>
      </c>
      <c r="O20" s="62">
        <f>'18'!Q19</f>
        <v>0</v>
      </c>
      <c r="P20" s="62">
        <f>'18'!R19</f>
        <v>0</v>
      </c>
      <c r="Q20" s="62">
        <f>'18'!S19</f>
        <v>0</v>
      </c>
      <c r="R20" s="62">
        <f>'18'!T19</f>
        <v>0</v>
      </c>
      <c r="S20" s="62">
        <f>'18'!U19</f>
        <v>0</v>
      </c>
      <c r="T20" s="62">
        <f>'18'!V19</f>
        <v>0</v>
      </c>
      <c r="U20" s="62">
        <f>'18'!W19</f>
        <v>0</v>
      </c>
      <c r="V20" s="62">
        <f>'18'!X19</f>
        <v>0</v>
      </c>
      <c r="W20" s="62">
        <f>'18'!Y19</f>
        <v>0</v>
      </c>
      <c r="X20" s="62">
        <f>'18'!Z19</f>
        <v>0</v>
      </c>
      <c r="Y20" s="62">
        <f>'18'!AA19</f>
        <v>0</v>
      </c>
      <c r="Z20" s="62">
        <f>'18'!AB19</f>
        <v>0</v>
      </c>
      <c r="AA20" s="62">
        <f>'18'!AC19</f>
        <v>0</v>
      </c>
      <c r="AB20" s="62">
        <f>'18'!AD19</f>
        <v>0</v>
      </c>
      <c r="AC20" s="62">
        <f>'18'!AE19</f>
        <v>0</v>
      </c>
      <c r="AD20" s="62">
        <f>'18'!AF19</f>
        <v>0</v>
      </c>
      <c r="AE20" s="62">
        <f>'18'!AG19</f>
        <v>0</v>
      </c>
      <c r="AF20" s="62">
        <f>'18'!AH19</f>
        <v>0</v>
      </c>
      <c r="AG20" s="62">
        <f>'18'!AI19</f>
        <v>0</v>
      </c>
      <c r="AH20" s="62">
        <f>'18'!AJ19</f>
        <v>0</v>
      </c>
      <c r="AI20" s="62">
        <f>'18'!AK19</f>
        <v>0</v>
      </c>
      <c r="AJ20" s="62">
        <f>'18'!AL19</f>
        <v>0</v>
      </c>
      <c r="AK20" s="62">
        <f>'18'!AM19</f>
        <v>0</v>
      </c>
      <c r="AL20" s="62">
        <f>'18'!AN19</f>
        <v>0</v>
      </c>
      <c r="AM20" s="62">
        <f>'18'!AO19</f>
        <v>0</v>
      </c>
      <c r="AN20" s="62">
        <f>'18'!AP19</f>
        <v>0</v>
      </c>
      <c r="AO20" s="62">
        <f>'18'!AQ19</f>
        <v>0</v>
      </c>
      <c r="AP20" s="62">
        <f>'18'!AR19</f>
        <v>0</v>
      </c>
      <c r="AQ20" s="62">
        <f>'18'!AS19</f>
        <v>0</v>
      </c>
      <c r="AR20" s="62">
        <f>'18'!AT19</f>
        <v>0</v>
      </c>
      <c r="AS20" s="62">
        <f>'18'!AU19</f>
        <v>0</v>
      </c>
      <c r="AT20" s="62">
        <f>'18'!AV19</f>
        <v>0</v>
      </c>
      <c r="AU20" s="62">
        <f>'18'!AW19</f>
        <v>0</v>
      </c>
      <c r="AV20" s="62">
        <f>'18'!AX19</f>
        <v>0</v>
      </c>
      <c r="AW20" s="62">
        <f>'18'!AY19</f>
        <v>0</v>
      </c>
      <c r="AX20" s="62">
        <f>'18'!AZ19</f>
        <v>0</v>
      </c>
      <c r="AY20" s="62">
        <f>'18'!BA19</f>
        <v>0</v>
      </c>
      <c r="AZ20" s="62">
        <f>'18'!BB19</f>
        <v>0</v>
      </c>
      <c r="BA20" s="62">
        <f>'18'!BC19</f>
        <v>0</v>
      </c>
      <c r="BB20" s="62">
        <f>'18'!BD19</f>
        <v>0</v>
      </c>
      <c r="BC20" s="62">
        <f>'18'!BE19</f>
        <v>0</v>
      </c>
      <c r="BD20" s="62">
        <f>'18'!BF19</f>
        <v>0</v>
      </c>
      <c r="BE20" s="62">
        <f>'18'!BG19</f>
        <v>0</v>
      </c>
      <c r="BF20" s="62">
        <f>'18'!BH19</f>
        <v>0</v>
      </c>
      <c r="BG20" s="62">
        <f>'18'!BI19</f>
        <v>0</v>
      </c>
      <c r="BH20" s="62">
        <f>'18'!BJ19</f>
        <v>0</v>
      </c>
      <c r="BI20" s="62">
        <f>'18'!BK19</f>
        <v>0</v>
      </c>
      <c r="BJ20" s="62">
        <f>'18'!BL19</f>
        <v>0</v>
      </c>
      <c r="BK20" s="62">
        <f>'18'!BM19</f>
        <v>0</v>
      </c>
      <c r="BL20" s="62">
        <f>'18'!BN19</f>
        <v>0</v>
      </c>
      <c r="BM20" s="62">
        <f>'18'!BO19</f>
        <v>0</v>
      </c>
      <c r="BN20" s="62">
        <f>'18'!BP19</f>
        <v>0</v>
      </c>
      <c r="BO20" s="62">
        <f>'18'!BQ19</f>
        <v>0</v>
      </c>
      <c r="BP20" s="62">
        <f>'18'!BR19</f>
        <v>0</v>
      </c>
      <c r="BQ20" s="62">
        <f>'18'!BS19</f>
        <v>0</v>
      </c>
      <c r="BR20" s="62">
        <f>'18'!BT19</f>
        <v>0</v>
      </c>
      <c r="BS20" s="62">
        <f>'18'!BU19</f>
        <v>0</v>
      </c>
      <c r="BT20" s="62">
        <f>'18'!BV19</f>
        <v>0</v>
      </c>
      <c r="BU20" s="62">
        <f>'18'!BW19</f>
        <v>0</v>
      </c>
      <c r="BV20" s="62">
        <f>'18'!BX19</f>
        <v>0</v>
      </c>
      <c r="BW20" s="62">
        <f>'18'!BY19</f>
        <v>0</v>
      </c>
      <c r="BX20" s="62">
        <f>'18'!BZ19</f>
        <v>0</v>
      </c>
      <c r="BY20" s="70">
        <f>'18'!C21</f>
        <v>0</v>
      </c>
    </row>
    <row r="21" spans="1:77" ht="18.75" customHeight="1" x14ac:dyDescent="0.25">
      <c r="A21" s="69">
        <v>44123</v>
      </c>
      <c r="B21" s="62">
        <f>'19'!D19</f>
        <v>0</v>
      </c>
      <c r="C21" s="62">
        <f>'19'!E19</f>
        <v>58</v>
      </c>
      <c r="D21" s="62">
        <f>'19'!F19</f>
        <v>0</v>
      </c>
      <c r="E21" s="62">
        <f>'19'!G19</f>
        <v>0</v>
      </c>
      <c r="F21" s="62">
        <f>'19'!H19</f>
        <v>0</v>
      </c>
      <c r="G21" s="62">
        <f>'19'!I19</f>
        <v>0</v>
      </c>
      <c r="H21" s="62">
        <f>'19'!J19</f>
        <v>0</v>
      </c>
      <c r="I21" s="62">
        <f>'19'!K19</f>
        <v>0</v>
      </c>
      <c r="J21" s="62">
        <f>'19'!L19</f>
        <v>0.22039999999999998</v>
      </c>
      <c r="K21" s="62">
        <f>'19'!M19</f>
        <v>0</v>
      </c>
      <c r="L21" s="62">
        <f>'19'!N19</f>
        <v>0.28884000000000004</v>
      </c>
      <c r="M21" s="62">
        <f>'19'!O19</f>
        <v>0</v>
      </c>
      <c r="N21" s="62">
        <f>'19'!P19</f>
        <v>0</v>
      </c>
      <c r="O21" s="62">
        <f>'19'!Q19</f>
        <v>0</v>
      </c>
      <c r="P21" s="62">
        <f>'19'!R19</f>
        <v>0</v>
      </c>
      <c r="Q21" s="62">
        <f>'19'!S19</f>
        <v>0</v>
      </c>
      <c r="R21" s="62">
        <f>'19'!T19</f>
        <v>0</v>
      </c>
      <c r="S21" s="62">
        <f>'19'!U19</f>
        <v>0</v>
      </c>
      <c r="T21" s="62">
        <f>'19'!V19</f>
        <v>0</v>
      </c>
      <c r="U21" s="62">
        <f>'19'!W19</f>
        <v>0</v>
      </c>
      <c r="V21" s="62">
        <f>'19'!X19</f>
        <v>0</v>
      </c>
      <c r="W21" s="62">
        <f>'19'!Y19</f>
        <v>0</v>
      </c>
      <c r="X21" s="62">
        <f>'19'!Z19</f>
        <v>0</v>
      </c>
      <c r="Y21" s="62">
        <f>'19'!AA19</f>
        <v>0</v>
      </c>
      <c r="Z21" s="62">
        <f>'19'!AB19</f>
        <v>11.6</v>
      </c>
      <c r="AA21" s="62">
        <f>'19'!AC19</f>
        <v>0.34799999999999998</v>
      </c>
      <c r="AB21" s="62">
        <f>'19'!AD19</f>
        <v>0</v>
      </c>
      <c r="AC21" s="62">
        <f>'19'!AE19</f>
        <v>0</v>
      </c>
      <c r="AD21" s="62">
        <f>'19'!AF19</f>
        <v>0</v>
      </c>
      <c r="AE21" s="62">
        <f>'19'!AG19</f>
        <v>2.9</v>
      </c>
      <c r="AF21" s="62">
        <f>'19'!AH19</f>
        <v>0</v>
      </c>
      <c r="AG21" s="62">
        <f>'19'!AI19</f>
        <v>0</v>
      </c>
      <c r="AH21" s="62">
        <f>'19'!AJ19</f>
        <v>0</v>
      </c>
      <c r="AI21" s="62">
        <f>'19'!AK19</f>
        <v>0</v>
      </c>
      <c r="AJ21" s="62">
        <f>'19'!AL19</f>
        <v>0</v>
      </c>
      <c r="AK21" s="62">
        <f>'19'!AM19</f>
        <v>0</v>
      </c>
      <c r="AL21" s="62">
        <f>'19'!AN19</f>
        <v>0</v>
      </c>
      <c r="AM21" s="62">
        <f>'19'!AO19</f>
        <v>0</v>
      </c>
      <c r="AN21" s="62">
        <f>'19'!AP19</f>
        <v>0</v>
      </c>
      <c r="AO21" s="62">
        <f>'19'!AQ19</f>
        <v>0</v>
      </c>
      <c r="AP21" s="62">
        <f>'19'!AR19</f>
        <v>0</v>
      </c>
      <c r="AQ21" s="62">
        <f>'19'!AS19</f>
        <v>0</v>
      </c>
      <c r="AR21" s="62">
        <f>'19'!AT19</f>
        <v>0.28999999999999998</v>
      </c>
      <c r="AS21" s="62">
        <f>'19'!AU19</f>
        <v>0</v>
      </c>
      <c r="AT21" s="62">
        <f>'19'!AV19</f>
        <v>0</v>
      </c>
      <c r="AU21" s="62">
        <f>'19'!AW19</f>
        <v>0</v>
      </c>
      <c r="AV21" s="62">
        <f>'19'!AX19</f>
        <v>0.46400000000000002</v>
      </c>
      <c r="AW21" s="62">
        <f>'19'!AY19</f>
        <v>0</v>
      </c>
      <c r="AX21" s="62">
        <f>'19'!AZ19</f>
        <v>0</v>
      </c>
      <c r="AY21" s="62">
        <f>'19'!BA19</f>
        <v>2.9</v>
      </c>
      <c r="AZ21" s="62">
        <f>'19'!BB19</f>
        <v>0</v>
      </c>
      <c r="BA21" s="62">
        <f>'19'!BC19</f>
        <v>0</v>
      </c>
      <c r="BB21" s="62">
        <f>'19'!BD19</f>
        <v>0</v>
      </c>
      <c r="BC21" s="62">
        <f>'19'!BE19</f>
        <v>0</v>
      </c>
      <c r="BD21" s="62">
        <f>'19'!BF19</f>
        <v>0</v>
      </c>
      <c r="BE21" s="62">
        <f>'19'!BG19</f>
        <v>0</v>
      </c>
      <c r="BF21" s="62">
        <f>'19'!BH19</f>
        <v>0</v>
      </c>
      <c r="BG21" s="62">
        <f>'19'!BI19</f>
        <v>1.1599999999999999</v>
      </c>
      <c r="BH21" s="62">
        <f>'19'!BJ19</f>
        <v>2.0299999999999998</v>
      </c>
      <c r="BI21" s="62">
        <f>'19'!BK19</f>
        <v>0.55679999999999996</v>
      </c>
      <c r="BJ21" s="62">
        <f>'19'!BL19</f>
        <v>0.57999999999999996</v>
      </c>
      <c r="BK21" s="62">
        <f>'19'!BM19</f>
        <v>0</v>
      </c>
      <c r="BL21" s="62">
        <f>'19'!BN19</f>
        <v>0</v>
      </c>
      <c r="BM21" s="62">
        <f>'19'!BO19</f>
        <v>2.3199999999999998</v>
      </c>
      <c r="BN21" s="62">
        <f>'19'!BP19</f>
        <v>0</v>
      </c>
      <c r="BO21" s="62">
        <f>'19'!BQ19</f>
        <v>0</v>
      </c>
      <c r="BP21" s="62">
        <f>'19'!BR19</f>
        <v>0</v>
      </c>
      <c r="BQ21" s="62">
        <f>'19'!BS19</f>
        <v>0</v>
      </c>
      <c r="BR21" s="62">
        <f>'19'!BT19</f>
        <v>0</v>
      </c>
      <c r="BS21" s="62">
        <f>'19'!BU19</f>
        <v>0</v>
      </c>
      <c r="BT21" s="62">
        <f>'19'!BV19</f>
        <v>0</v>
      </c>
      <c r="BU21" s="62">
        <f>'19'!BW19</f>
        <v>0</v>
      </c>
      <c r="BV21" s="62">
        <f>'19'!BX19</f>
        <v>3.48</v>
      </c>
      <c r="BW21" s="62">
        <f>'19'!BY19</f>
        <v>0</v>
      </c>
      <c r="BX21" s="62">
        <f>'19'!BZ19</f>
        <v>0</v>
      </c>
      <c r="BY21" s="70">
        <f>'19'!C21</f>
        <v>3538</v>
      </c>
    </row>
    <row r="22" spans="1:77" ht="18.75" customHeight="1" x14ac:dyDescent="0.25">
      <c r="A22" s="69">
        <v>44124</v>
      </c>
      <c r="B22" s="62">
        <f>'20'!D19</f>
        <v>0</v>
      </c>
      <c r="C22" s="62">
        <f>'20'!E19</f>
        <v>0</v>
      </c>
      <c r="D22" s="62">
        <f>'20'!F19</f>
        <v>58</v>
      </c>
      <c r="E22" s="62">
        <f>'20'!G19</f>
        <v>58</v>
      </c>
      <c r="F22" s="62">
        <f>'20'!H19</f>
        <v>0</v>
      </c>
      <c r="G22" s="62">
        <f>'20'!I19</f>
        <v>0</v>
      </c>
      <c r="H22" s="62">
        <f>'20'!J19</f>
        <v>4.2746000000000004</v>
      </c>
      <c r="I22" s="62">
        <f>'20'!K19</f>
        <v>0</v>
      </c>
      <c r="J22" s="62">
        <f>'20'!L19</f>
        <v>0.23200000000000001</v>
      </c>
      <c r="K22" s="62">
        <f>'20'!M19</f>
        <v>0</v>
      </c>
      <c r="L22" s="62">
        <f>'20'!N19</f>
        <v>0.21054</v>
      </c>
      <c r="M22" s="62">
        <f>'20'!O19</f>
        <v>0</v>
      </c>
      <c r="N22" s="62">
        <f>'20'!P19</f>
        <v>0</v>
      </c>
      <c r="O22" s="62">
        <f>'20'!Q19</f>
        <v>0</v>
      </c>
      <c r="P22" s="62">
        <f>'20'!R19</f>
        <v>0</v>
      </c>
      <c r="Q22" s="62">
        <f>'20'!S19</f>
        <v>0</v>
      </c>
      <c r="R22" s="62">
        <f>'20'!T19</f>
        <v>0</v>
      </c>
      <c r="S22" s="62">
        <f>'20'!U19</f>
        <v>0</v>
      </c>
      <c r="T22" s="62">
        <f>'20'!V19</f>
        <v>0</v>
      </c>
      <c r="U22" s="62">
        <f>'20'!W19</f>
        <v>0</v>
      </c>
      <c r="V22" s="62">
        <f>'20'!X19</f>
        <v>0</v>
      </c>
      <c r="W22" s="62">
        <f>'20'!Y19</f>
        <v>0</v>
      </c>
      <c r="X22" s="62">
        <f>'20'!Z19</f>
        <v>0</v>
      </c>
      <c r="Y22" s="62">
        <f>'20'!AA19</f>
        <v>0</v>
      </c>
      <c r="Z22" s="62">
        <f>'20'!AB19</f>
        <v>0</v>
      </c>
      <c r="AA22" s="62">
        <f>'20'!AC19</f>
        <v>0</v>
      </c>
      <c r="AB22" s="62">
        <f>'20'!AD19</f>
        <v>0</v>
      </c>
      <c r="AC22" s="62">
        <f>'20'!AE19</f>
        <v>0</v>
      </c>
      <c r="AD22" s="62">
        <f>'20'!AF19</f>
        <v>0.93959999999999988</v>
      </c>
      <c r="AE22" s="62">
        <f>'20'!AG19</f>
        <v>0</v>
      </c>
      <c r="AF22" s="62">
        <f>'20'!AH19</f>
        <v>0</v>
      </c>
      <c r="AG22" s="62">
        <f>'20'!AI19</f>
        <v>0</v>
      </c>
      <c r="AH22" s="62">
        <f>'20'!AJ19</f>
        <v>0</v>
      </c>
      <c r="AI22" s="62">
        <f>'20'!AK19</f>
        <v>0</v>
      </c>
      <c r="AJ22" s="62">
        <f>'20'!AL19</f>
        <v>0</v>
      </c>
      <c r="AK22" s="62">
        <f>'20'!AM19</f>
        <v>0</v>
      </c>
      <c r="AL22" s="62">
        <f>'20'!AN19</f>
        <v>0</v>
      </c>
      <c r="AM22" s="62">
        <f>'20'!AO19</f>
        <v>0</v>
      </c>
      <c r="AN22" s="62">
        <f>'20'!AP19</f>
        <v>0</v>
      </c>
      <c r="AO22" s="62">
        <f>'20'!AQ19</f>
        <v>0</v>
      </c>
      <c r="AP22" s="62">
        <f>'20'!AR19</f>
        <v>0</v>
      </c>
      <c r="AQ22" s="62">
        <f>'20'!AS19</f>
        <v>0</v>
      </c>
      <c r="AR22" s="62">
        <f>'20'!AT19</f>
        <v>0.28999999999999998</v>
      </c>
      <c r="AS22" s="62">
        <f>'20'!AU19</f>
        <v>0</v>
      </c>
      <c r="AT22" s="62">
        <f>'20'!AV19</f>
        <v>0</v>
      </c>
      <c r="AU22" s="62">
        <f>'20'!AW19</f>
        <v>0</v>
      </c>
      <c r="AV22" s="62">
        <f>'20'!AX19</f>
        <v>0.46400000000000002</v>
      </c>
      <c r="AW22" s="62">
        <f>'20'!AY19</f>
        <v>0</v>
      </c>
      <c r="AX22" s="62">
        <f>'20'!AZ19</f>
        <v>0</v>
      </c>
      <c r="AY22" s="62">
        <f>'20'!BA19</f>
        <v>3.0739999999999998</v>
      </c>
      <c r="AZ22" s="62">
        <f>'20'!BB19</f>
        <v>0</v>
      </c>
      <c r="BA22" s="62">
        <f>'20'!BC19</f>
        <v>0</v>
      </c>
      <c r="BB22" s="62">
        <f>'20'!BD19</f>
        <v>0</v>
      </c>
      <c r="BC22" s="62">
        <f>'20'!BE19</f>
        <v>0</v>
      </c>
      <c r="BD22" s="62">
        <f>'20'!BF19</f>
        <v>0</v>
      </c>
      <c r="BE22" s="62">
        <f>'20'!BG19</f>
        <v>0</v>
      </c>
      <c r="BF22" s="62">
        <f>'20'!BH19</f>
        <v>0</v>
      </c>
      <c r="BG22" s="62">
        <f>'20'!BI19</f>
        <v>0</v>
      </c>
      <c r="BH22" s="62">
        <f>'20'!BJ19</f>
        <v>4.3499999999999996</v>
      </c>
      <c r="BI22" s="62">
        <f>'20'!BK19</f>
        <v>0.55679999999999996</v>
      </c>
      <c r="BJ22" s="62">
        <f>'20'!BL19</f>
        <v>0.57999999999999996</v>
      </c>
      <c r="BK22" s="62">
        <f>'20'!BM19</f>
        <v>0</v>
      </c>
      <c r="BL22" s="62">
        <f>'20'!BN19</f>
        <v>0</v>
      </c>
      <c r="BM22" s="62">
        <f>'20'!BO19</f>
        <v>2.9</v>
      </c>
      <c r="BN22" s="62">
        <f>'20'!BP19</f>
        <v>0</v>
      </c>
      <c r="BO22" s="62">
        <f>'20'!BQ19</f>
        <v>0</v>
      </c>
      <c r="BP22" s="62">
        <f>'20'!BR19</f>
        <v>0</v>
      </c>
      <c r="BQ22" s="62">
        <f>'20'!BS19</f>
        <v>0</v>
      </c>
      <c r="BR22" s="62">
        <f>'20'!BT19</f>
        <v>0</v>
      </c>
      <c r="BS22" s="62">
        <f>'20'!BU19</f>
        <v>0</v>
      </c>
      <c r="BT22" s="62">
        <f>'20'!BV19</f>
        <v>2.9</v>
      </c>
      <c r="BU22" s="62">
        <f>'20'!BW19</f>
        <v>0</v>
      </c>
      <c r="BV22" s="62">
        <f>'20'!BX19</f>
        <v>3.48</v>
      </c>
      <c r="BW22" s="62">
        <f>'20'!BY19</f>
        <v>0</v>
      </c>
      <c r="BX22" s="62">
        <f>'20'!BZ19</f>
        <v>0</v>
      </c>
      <c r="BY22" s="70">
        <f>'20'!C21</f>
        <v>3537.9999999999991</v>
      </c>
    </row>
    <row r="23" spans="1:77" ht="18.75" customHeight="1" x14ac:dyDescent="0.25">
      <c r="A23" s="69">
        <v>44125</v>
      </c>
      <c r="B23" s="62">
        <f>'21'!D19</f>
        <v>0</v>
      </c>
      <c r="C23" s="62">
        <f>'21'!E19</f>
        <v>0</v>
      </c>
      <c r="D23" s="62">
        <f>'21'!F19</f>
        <v>0</v>
      </c>
      <c r="E23" s="62">
        <f>'21'!G19</f>
        <v>0</v>
      </c>
      <c r="F23" s="62">
        <f>'21'!H19</f>
        <v>0</v>
      </c>
      <c r="G23" s="62">
        <f>'21'!I19</f>
        <v>0</v>
      </c>
      <c r="H23" s="62">
        <f>'21'!J19</f>
        <v>0</v>
      </c>
      <c r="I23" s="62">
        <f>'21'!K19</f>
        <v>0</v>
      </c>
      <c r="J23" s="62">
        <f>'21'!L19</f>
        <v>0.28420000000000006</v>
      </c>
      <c r="K23" s="62">
        <f>'21'!M19</f>
        <v>0</v>
      </c>
      <c r="L23" s="62">
        <f>'21'!N19</f>
        <v>0.35379999999999995</v>
      </c>
      <c r="M23" s="62">
        <f>'21'!O19</f>
        <v>0</v>
      </c>
      <c r="N23" s="62">
        <f>'21'!P19</f>
        <v>0</v>
      </c>
      <c r="O23" s="62">
        <f>'21'!Q19</f>
        <v>0</v>
      </c>
      <c r="P23" s="62">
        <f>'21'!R19</f>
        <v>0</v>
      </c>
      <c r="Q23" s="62">
        <f>'21'!S19</f>
        <v>0</v>
      </c>
      <c r="R23" s="62">
        <f>'21'!T19</f>
        <v>0</v>
      </c>
      <c r="S23" s="62">
        <f>'21'!U19</f>
        <v>0</v>
      </c>
      <c r="T23" s="62">
        <f>'21'!V19</f>
        <v>0.87</v>
      </c>
      <c r="U23" s="62">
        <f>'21'!W19</f>
        <v>0</v>
      </c>
      <c r="V23" s="62">
        <f>'21'!X19</f>
        <v>0</v>
      </c>
      <c r="W23" s="62">
        <f>'21'!Y19</f>
        <v>0</v>
      </c>
      <c r="X23" s="62">
        <f>'21'!Z19</f>
        <v>0</v>
      </c>
      <c r="Y23" s="62">
        <f>'21'!AA19</f>
        <v>0</v>
      </c>
      <c r="Z23" s="62">
        <f>'21'!AB19</f>
        <v>11.6</v>
      </c>
      <c r="AA23" s="62">
        <f>'21'!AC19</f>
        <v>0.28999999999999998</v>
      </c>
      <c r="AB23" s="62">
        <f>'21'!AD19</f>
        <v>0</v>
      </c>
      <c r="AC23" s="62">
        <f>'21'!AE19</f>
        <v>0</v>
      </c>
      <c r="AD23" s="62">
        <f>'21'!AF19</f>
        <v>0</v>
      </c>
      <c r="AE23" s="62">
        <f>'21'!AG19</f>
        <v>0</v>
      </c>
      <c r="AF23" s="62">
        <f>'21'!AH19</f>
        <v>0</v>
      </c>
      <c r="AG23" s="62">
        <f>'21'!AI19</f>
        <v>0</v>
      </c>
      <c r="AH23" s="62">
        <f>'21'!AJ19</f>
        <v>0</v>
      </c>
      <c r="AI23" s="62">
        <f>'21'!AK19</f>
        <v>0</v>
      </c>
      <c r="AJ23" s="62">
        <f>'21'!AL19</f>
        <v>4.6399999999999997</v>
      </c>
      <c r="AK23" s="62">
        <f>'21'!AM19</f>
        <v>0</v>
      </c>
      <c r="AL23" s="62">
        <f>'21'!AN19</f>
        <v>0</v>
      </c>
      <c r="AM23" s="62">
        <f>'21'!AO19</f>
        <v>0</v>
      </c>
      <c r="AN23" s="62">
        <f>'21'!AP19</f>
        <v>0</v>
      </c>
      <c r="AO23" s="62">
        <f>'21'!AQ19</f>
        <v>0</v>
      </c>
      <c r="AP23" s="62">
        <f>'21'!AR19</f>
        <v>0</v>
      </c>
      <c r="AQ23" s="62">
        <f>'21'!AS19</f>
        <v>0</v>
      </c>
      <c r="AR23" s="62">
        <f>'21'!AT19</f>
        <v>0.28999999999999998</v>
      </c>
      <c r="AS23" s="62">
        <f>'21'!AU19</f>
        <v>0</v>
      </c>
      <c r="AT23" s="62">
        <f>'21'!AV19</f>
        <v>0</v>
      </c>
      <c r="AU23" s="62">
        <f>'21'!AW19</f>
        <v>0</v>
      </c>
      <c r="AV23" s="62">
        <f>'21'!AX19</f>
        <v>0.52200000000000002</v>
      </c>
      <c r="AW23" s="62">
        <f>'21'!AY19</f>
        <v>0</v>
      </c>
      <c r="AX23" s="62">
        <f>'21'!AZ19</f>
        <v>0</v>
      </c>
      <c r="AY23" s="62">
        <f>'21'!BA19</f>
        <v>3.4220000000000002</v>
      </c>
      <c r="AZ23" s="62">
        <f>'21'!BB19</f>
        <v>0</v>
      </c>
      <c r="BA23" s="62">
        <f>'21'!BC19</f>
        <v>0</v>
      </c>
      <c r="BB23" s="62">
        <f>'21'!BD19</f>
        <v>3.0739999999999998</v>
      </c>
      <c r="BC23" s="62">
        <f>'21'!BE19</f>
        <v>0</v>
      </c>
      <c r="BD23" s="62">
        <f>'21'!BF19</f>
        <v>0</v>
      </c>
      <c r="BE23" s="62">
        <f>'21'!BG19</f>
        <v>0</v>
      </c>
      <c r="BF23" s="62">
        <f>'21'!BH19</f>
        <v>0</v>
      </c>
      <c r="BG23" s="62">
        <f>'21'!BI19</f>
        <v>2.9</v>
      </c>
      <c r="BH23" s="62">
        <f>'21'!BJ19</f>
        <v>3.48</v>
      </c>
      <c r="BI23" s="62">
        <f>'21'!BK19</f>
        <v>0.34799999999999998</v>
      </c>
      <c r="BJ23" s="62">
        <f>'21'!BL19</f>
        <v>1.1599999999999999</v>
      </c>
      <c r="BK23" s="62">
        <f>'21'!BM19</f>
        <v>1.1599999999999999</v>
      </c>
      <c r="BL23" s="62">
        <f>'21'!BN19</f>
        <v>0</v>
      </c>
      <c r="BM23" s="62">
        <f>'21'!BO19</f>
        <v>0</v>
      </c>
      <c r="BN23" s="62">
        <f>'21'!BP19</f>
        <v>0</v>
      </c>
      <c r="BO23" s="62">
        <f>'21'!BQ19</f>
        <v>0</v>
      </c>
      <c r="BP23" s="62">
        <f>'21'!BR19</f>
        <v>0</v>
      </c>
      <c r="BQ23" s="62">
        <f>'21'!BS19</f>
        <v>0</v>
      </c>
      <c r="BR23" s="62">
        <f>'21'!BT19</f>
        <v>0</v>
      </c>
      <c r="BS23" s="62">
        <f>'21'!BU19</f>
        <v>0</v>
      </c>
      <c r="BT23" s="62">
        <f>'21'!BV19</f>
        <v>0</v>
      </c>
      <c r="BU23" s="62">
        <f>'21'!BW19</f>
        <v>0</v>
      </c>
      <c r="BV23" s="62">
        <f>'21'!BX19</f>
        <v>3.48</v>
      </c>
      <c r="BW23" s="62">
        <f>'21'!BY19</f>
        <v>0</v>
      </c>
      <c r="BX23" s="62">
        <f>'21'!BZ19</f>
        <v>0</v>
      </c>
      <c r="BY23" s="70">
        <f>'21'!C21</f>
        <v>3538</v>
      </c>
    </row>
    <row r="24" spans="1:77" ht="18.75" customHeight="1" x14ac:dyDescent="0.25">
      <c r="A24" s="69">
        <v>44126</v>
      </c>
      <c r="B24" s="62">
        <f>'22'!D19</f>
        <v>0</v>
      </c>
      <c r="C24" s="62">
        <f>'22'!E19</f>
        <v>0</v>
      </c>
      <c r="D24" s="62">
        <f>'22'!F19</f>
        <v>0</v>
      </c>
      <c r="E24" s="62">
        <f>'22'!G19</f>
        <v>0</v>
      </c>
      <c r="F24" s="62">
        <f>'22'!H19</f>
        <v>0</v>
      </c>
      <c r="G24" s="62">
        <f>'22'!I19</f>
        <v>0</v>
      </c>
      <c r="H24" s="62">
        <f>'22'!J19</f>
        <v>0</v>
      </c>
      <c r="I24" s="62">
        <f>'22'!K19</f>
        <v>0</v>
      </c>
      <c r="J24" s="62">
        <f>'22'!L19</f>
        <v>0.39900000000000002</v>
      </c>
      <c r="K24" s="62">
        <f>'22'!M19</f>
        <v>0.51300000000000001</v>
      </c>
      <c r="L24" s="62">
        <f>'22'!N19</f>
        <v>0.28386</v>
      </c>
      <c r="M24" s="62">
        <f>'22'!O19</f>
        <v>0</v>
      </c>
      <c r="N24" s="62">
        <f>'22'!P19</f>
        <v>0.114</v>
      </c>
      <c r="O24" s="62">
        <f>'22'!Q19</f>
        <v>114</v>
      </c>
      <c r="P24" s="62">
        <f>'22'!R19</f>
        <v>0</v>
      </c>
      <c r="Q24" s="62">
        <f>'22'!S19</f>
        <v>0</v>
      </c>
      <c r="R24" s="62">
        <f>'22'!T19</f>
        <v>1.71</v>
      </c>
      <c r="S24" s="62">
        <f>'22'!U19</f>
        <v>0</v>
      </c>
      <c r="T24" s="62">
        <f>'22'!V19</f>
        <v>2.85</v>
      </c>
      <c r="U24" s="62">
        <f>'22'!W19</f>
        <v>0</v>
      </c>
      <c r="V24" s="62">
        <f>'22'!X19</f>
        <v>0.85499999999999998</v>
      </c>
      <c r="W24" s="62">
        <f>'22'!Y19</f>
        <v>0</v>
      </c>
      <c r="X24" s="62">
        <f>'22'!Z19</f>
        <v>0</v>
      </c>
      <c r="Y24" s="62">
        <f>'22'!AA19</f>
        <v>0</v>
      </c>
      <c r="Z24" s="62">
        <f>'22'!AB19</f>
        <v>0</v>
      </c>
      <c r="AA24" s="62">
        <f>'22'!AC19</f>
        <v>0</v>
      </c>
      <c r="AB24" s="62">
        <f>'22'!AD19</f>
        <v>0</v>
      </c>
      <c r="AC24" s="62">
        <f>'22'!AE19</f>
        <v>0</v>
      </c>
      <c r="AD24" s="62">
        <f>'22'!AF19</f>
        <v>0</v>
      </c>
      <c r="AE24" s="62">
        <f>'22'!AG19</f>
        <v>0</v>
      </c>
      <c r="AF24" s="62">
        <f>'22'!AH19</f>
        <v>0</v>
      </c>
      <c r="AG24" s="62">
        <f>'22'!AI19</f>
        <v>0</v>
      </c>
      <c r="AH24" s="62">
        <f>'22'!AJ19</f>
        <v>0</v>
      </c>
      <c r="AI24" s="62">
        <f>'22'!AK19</f>
        <v>0</v>
      </c>
      <c r="AJ24" s="62">
        <f>'22'!AL19</f>
        <v>0</v>
      </c>
      <c r="AK24" s="62">
        <f>'22'!AM19</f>
        <v>0</v>
      </c>
      <c r="AL24" s="62">
        <f>'22'!AN19</f>
        <v>0.22800000000000001</v>
      </c>
      <c r="AM24" s="62">
        <f>'22'!AO19</f>
        <v>0</v>
      </c>
      <c r="AN24" s="62">
        <f>'22'!AP19</f>
        <v>0</v>
      </c>
      <c r="AO24" s="62">
        <f>'22'!AQ19</f>
        <v>0</v>
      </c>
      <c r="AP24" s="62">
        <f>'22'!AR19</f>
        <v>0</v>
      </c>
      <c r="AQ24" s="62">
        <f>'22'!AS19</f>
        <v>0</v>
      </c>
      <c r="AR24" s="62">
        <f>'22'!AT19</f>
        <v>0.28499999999999998</v>
      </c>
      <c r="AS24" s="62">
        <f>'22'!AU19</f>
        <v>0</v>
      </c>
      <c r="AT24" s="62">
        <f>'22'!AV19</f>
        <v>2.5649999999999999</v>
      </c>
      <c r="AU24" s="62">
        <f>'22'!AW19</f>
        <v>0</v>
      </c>
      <c r="AV24" s="62">
        <f>'22'!AX19</f>
        <v>0</v>
      </c>
      <c r="AW24" s="62">
        <f>'22'!AY19</f>
        <v>0</v>
      </c>
      <c r="AX24" s="62">
        <f>'22'!AZ19</f>
        <v>0</v>
      </c>
      <c r="AY24" s="62">
        <f>'22'!BA19</f>
        <v>0</v>
      </c>
      <c r="AZ24" s="62">
        <f>'22'!BB19</f>
        <v>0</v>
      </c>
      <c r="BA24" s="62">
        <f>'22'!BC19</f>
        <v>0</v>
      </c>
      <c r="BB24" s="62">
        <f>'22'!BD19</f>
        <v>3.0209999999999999</v>
      </c>
      <c r="BC24" s="62">
        <f>'22'!BE19</f>
        <v>0</v>
      </c>
      <c r="BD24" s="62">
        <f>'22'!BF19</f>
        <v>1.8240000000000001</v>
      </c>
      <c r="BE24" s="62">
        <f>'22'!BG19</f>
        <v>0</v>
      </c>
      <c r="BF24" s="62">
        <f>'22'!BH19</f>
        <v>0</v>
      </c>
      <c r="BG24" s="62">
        <f>'22'!BI19</f>
        <v>0</v>
      </c>
      <c r="BH24" s="62">
        <f>'22'!BJ19</f>
        <v>3.99</v>
      </c>
      <c r="BI24" s="62">
        <f>'22'!BK19</f>
        <v>0.43319999999999997</v>
      </c>
      <c r="BJ24" s="62">
        <f>'22'!BL19</f>
        <v>0.91200000000000003</v>
      </c>
      <c r="BK24" s="62">
        <f>'22'!BM19</f>
        <v>0</v>
      </c>
      <c r="BL24" s="62">
        <f>'22'!BN19</f>
        <v>0</v>
      </c>
      <c r="BM24" s="62">
        <f>'22'!BO19</f>
        <v>0</v>
      </c>
      <c r="BN24" s="62">
        <f>'22'!BP19</f>
        <v>0</v>
      </c>
      <c r="BO24" s="62">
        <f>'22'!BQ19</f>
        <v>0</v>
      </c>
      <c r="BP24" s="62">
        <f>'22'!BR19</f>
        <v>0</v>
      </c>
      <c r="BQ24" s="62">
        <f>'22'!BS19</f>
        <v>0</v>
      </c>
      <c r="BR24" s="62">
        <f>'22'!BT19</f>
        <v>0</v>
      </c>
      <c r="BS24" s="62">
        <f>'22'!BU19</f>
        <v>0</v>
      </c>
      <c r="BT24" s="62">
        <f>'22'!BV19</f>
        <v>0</v>
      </c>
      <c r="BU24" s="62">
        <f>'22'!BW19</f>
        <v>0</v>
      </c>
      <c r="BV24" s="62">
        <f>'22'!BX19</f>
        <v>3.42</v>
      </c>
      <c r="BW24" s="62">
        <f>'22'!BY19</f>
        <v>0</v>
      </c>
      <c r="BX24" s="62">
        <f>'22'!BZ19</f>
        <v>0</v>
      </c>
      <c r="BY24" s="70">
        <f>'22'!C21</f>
        <v>3477.0000000000009</v>
      </c>
    </row>
    <row r="25" spans="1:77" ht="18.75" customHeight="1" x14ac:dyDescent="0.25">
      <c r="A25" s="69">
        <v>44127</v>
      </c>
      <c r="B25" s="62">
        <f>'23'!D20</f>
        <v>0</v>
      </c>
      <c r="C25" s="62">
        <f>'23'!E20</f>
        <v>0</v>
      </c>
      <c r="D25" s="62">
        <f>'23'!F20</f>
        <v>0</v>
      </c>
      <c r="E25" s="62">
        <f>'23'!G20</f>
        <v>0</v>
      </c>
      <c r="F25" s="62">
        <f>'23'!H20</f>
        <v>0</v>
      </c>
      <c r="G25" s="62">
        <f>'23'!I20</f>
        <v>0</v>
      </c>
      <c r="H25" s="62">
        <f>'23'!J20</f>
        <v>0</v>
      </c>
      <c r="I25" s="62">
        <f>'23'!K20</f>
        <v>58</v>
      </c>
      <c r="J25" s="62">
        <f>'23'!L20</f>
        <v>0.57999999999999996</v>
      </c>
      <c r="K25" s="62">
        <f>'23'!M20</f>
        <v>0.20300000000000001</v>
      </c>
      <c r="L25" s="62">
        <f>'23'!N20</f>
        <v>0.50112000000000001</v>
      </c>
      <c r="M25" s="62">
        <f>'23'!O20</f>
        <v>0.754</v>
      </c>
      <c r="N25" s="62">
        <f>'23'!P20</f>
        <v>0</v>
      </c>
      <c r="O25" s="62">
        <f>'23'!Q20</f>
        <v>0</v>
      </c>
      <c r="P25" s="62">
        <f>'23'!R20</f>
        <v>0</v>
      </c>
      <c r="Q25" s="62">
        <f>'23'!S20</f>
        <v>0</v>
      </c>
      <c r="R25" s="62">
        <f>'23'!T20</f>
        <v>0</v>
      </c>
      <c r="S25" s="62">
        <f>'23'!U20</f>
        <v>2.61</v>
      </c>
      <c r="T25" s="62">
        <f>'23'!V20</f>
        <v>0.57999999999999996</v>
      </c>
      <c r="U25" s="62">
        <f>'23'!W20</f>
        <v>0</v>
      </c>
      <c r="V25" s="62">
        <f>'23'!X20</f>
        <v>0.57999999999999996</v>
      </c>
      <c r="W25" s="62">
        <f>'23'!Y20</f>
        <v>0.17399999999999999</v>
      </c>
      <c r="X25" s="62">
        <f>'23'!Z20</f>
        <v>0</v>
      </c>
      <c r="Y25" s="62">
        <f>'23'!AA20</f>
        <v>0</v>
      </c>
      <c r="Z25" s="62">
        <f>'23'!AB20</f>
        <v>0</v>
      </c>
      <c r="AA25" s="62">
        <f>'23'!AC20</f>
        <v>0.17399999999999999</v>
      </c>
      <c r="AB25" s="62">
        <f>'23'!AD20</f>
        <v>0</v>
      </c>
      <c r="AC25" s="62">
        <f>'23'!AE20</f>
        <v>0</v>
      </c>
      <c r="AD25" s="62">
        <f>'23'!AF20</f>
        <v>0</v>
      </c>
      <c r="AE25" s="62">
        <f>'23'!AG20</f>
        <v>0</v>
      </c>
      <c r="AF25" s="62">
        <f>'23'!AH20</f>
        <v>0</v>
      </c>
      <c r="AG25" s="62">
        <f>'23'!AI20</f>
        <v>0</v>
      </c>
      <c r="AH25" s="62">
        <f>'23'!AJ20</f>
        <v>0</v>
      </c>
      <c r="AI25" s="62">
        <f>'23'!AK20</f>
        <v>0</v>
      </c>
      <c r="AJ25" s="62">
        <f>'23'!AL20</f>
        <v>0</v>
      </c>
      <c r="AK25" s="62">
        <f>'23'!AM20</f>
        <v>0</v>
      </c>
      <c r="AL25" s="62">
        <f>'23'!AN20</f>
        <v>2.9</v>
      </c>
      <c r="AM25" s="62">
        <f>'23'!AO20</f>
        <v>0.46400000000000002</v>
      </c>
      <c r="AN25" s="62">
        <f>'23'!AP20</f>
        <v>0</v>
      </c>
      <c r="AO25" s="62">
        <f>'23'!AQ20</f>
        <v>0</v>
      </c>
      <c r="AP25" s="62">
        <f>'23'!AR20</f>
        <v>0</v>
      </c>
      <c r="AQ25" s="62">
        <f>'23'!AS20</f>
        <v>0</v>
      </c>
      <c r="AR25" s="62">
        <f>'23'!AT20</f>
        <v>0</v>
      </c>
      <c r="AS25" s="62">
        <f>'23'!AU20</f>
        <v>0</v>
      </c>
      <c r="AT25" s="62">
        <f>'23'!AV20</f>
        <v>0</v>
      </c>
      <c r="AU25" s="62">
        <f>'23'!AW20</f>
        <v>0</v>
      </c>
      <c r="AV25" s="62">
        <f>'23'!AX20</f>
        <v>0.28999999999999998</v>
      </c>
      <c r="AW25" s="62">
        <f>'23'!AY20</f>
        <v>0</v>
      </c>
      <c r="AX25" s="62">
        <f>'23'!AZ20</f>
        <v>0</v>
      </c>
      <c r="AY25" s="62">
        <f>'23'!BA20</f>
        <v>2.1286000000000005</v>
      </c>
      <c r="AZ25" s="62">
        <f>'23'!BB20</f>
        <v>0</v>
      </c>
      <c r="BA25" s="62">
        <f>'23'!BC20</f>
        <v>0</v>
      </c>
      <c r="BB25" s="62">
        <f>'23'!BD20</f>
        <v>0</v>
      </c>
      <c r="BC25" s="62">
        <f>'23'!BE20</f>
        <v>0</v>
      </c>
      <c r="BD25" s="62">
        <f>'23'!BF20</f>
        <v>0</v>
      </c>
      <c r="BE25" s="62">
        <f>'23'!BG20</f>
        <v>0</v>
      </c>
      <c r="BF25" s="62">
        <f>'23'!BH20</f>
        <v>0</v>
      </c>
      <c r="BG25" s="62">
        <f>'23'!BI20</f>
        <v>1.74</v>
      </c>
      <c r="BH25" s="62">
        <f>'23'!BJ20</f>
        <v>2.726</v>
      </c>
      <c r="BI25" s="62">
        <f>'23'!BK20</f>
        <v>1.3108000000000002</v>
      </c>
      <c r="BJ25" s="62">
        <f>'23'!BL20</f>
        <v>1.2354000000000001</v>
      </c>
      <c r="BK25" s="62">
        <f>'23'!BM20</f>
        <v>0</v>
      </c>
      <c r="BL25" s="62">
        <f>'23'!BN20</f>
        <v>0</v>
      </c>
      <c r="BM25" s="62">
        <f>'23'!BO20</f>
        <v>0.88740000000000008</v>
      </c>
      <c r="BN25" s="62">
        <f>'23'!BP20</f>
        <v>0</v>
      </c>
      <c r="BO25" s="62">
        <f>'23'!BQ20</f>
        <v>0</v>
      </c>
      <c r="BP25" s="62">
        <f>'23'!BR20</f>
        <v>0</v>
      </c>
      <c r="BQ25" s="62">
        <f>'23'!BS20</f>
        <v>0</v>
      </c>
      <c r="BR25" s="62">
        <f>'23'!BT20</f>
        <v>0</v>
      </c>
      <c r="BS25" s="62">
        <f>'23'!BU20</f>
        <v>0</v>
      </c>
      <c r="BT25" s="62">
        <f>'23'!BV20</f>
        <v>6.7859999999999996</v>
      </c>
      <c r="BU25" s="62">
        <f>'23'!BW20</f>
        <v>0</v>
      </c>
      <c r="BV25" s="62">
        <f>'23'!BX20</f>
        <v>3.48</v>
      </c>
      <c r="BW25" s="62">
        <f>'23'!BY20</f>
        <v>0</v>
      </c>
      <c r="BX25" s="62">
        <f>'23'!BZ20</f>
        <v>0</v>
      </c>
      <c r="BY25" s="70">
        <f>'23'!C22</f>
        <v>3537.9999999999991</v>
      </c>
    </row>
    <row r="26" spans="1:77" ht="18.75" customHeight="1" x14ac:dyDescent="0.25">
      <c r="A26" s="69">
        <v>44128</v>
      </c>
      <c r="B26" s="62">
        <f>'24'!D19</f>
        <v>0.68799999999999994</v>
      </c>
      <c r="C26" s="62">
        <f>'24'!E19</f>
        <v>0</v>
      </c>
      <c r="D26" s="62">
        <f>'24'!F19</f>
        <v>0</v>
      </c>
      <c r="E26" s="62">
        <f>'24'!G19</f>
        <v>0</v>
      </c>
      <c r="F26" s="62">
        <f>'24'!H19</f>
        <v>0</v>
      </c>
      <c r="G26" s="62">
        <f>'24'!I19</f>
        <v>0</v>
      </c>
      <c r="H26" s="62">
        <f>'24'!J19</f>
        <v>0</v>
      </c>
      <c r="I26" s="62">
        <f>'24'!K19</f>
        <v>0</v>
      </c>
      <c r="J26" s="62">
        <f>'24'!L19</f>
        <v>0</v>
      </c>
      <c r="K26" s="62">
        <f>'24'!M19</f>
        <v>1.29</v>
      </c>
      <c r="L26" s="62">
        <f>'24'!N19</f>
        <v>0.19779999999999998</v>
      </c>
      <c r="M26" s="62">
        <f>'24'!O19</f>
        <v>0</v>
      </c>
      <c r="N26" s="62">
        <f>'24'!P19</f>
        <v>0</v>
      </c>
      <c r="O26" s="62">
        <f>'24'!Q19</f>
        <v>0</v>
      </c>
      <c r="P26" s="62">
        <f>'24'!R19</f>
        <v>0</v>
      </c>
      <c r="Q26" s="62">
        <f>'24'!S19</f>
        <v>0</v>
      </c>
      <c r="R26" s="62">
        <f>'24'!T19</f>
        <v>0</v>
      </c>
      <c r="S26" s="62">
        <f>'24'!U19</f>
        <v>0</v>
      </c>
      <c r="T26" s="62">
        <f>'24'!V19</f>
        <v>0</v>
      </c>
      <c r="U26" s="62">
        <f>'24'!W19</f>
        <v>0</v>
      </c>
      <c r="V26" s="62">
        <f>'24'!X19</f>
        <v>0</v>
      </c>
      <c r="W26" s="62">
        <f>'24'!Y19</f>
        <v>0</v>
      </c>
      <c r="X26" s="62">
        <f>'24'!Z19</f>
        <v>0</v>
      </c>
      <c r="Y26" s="62">
        <f>'24'!AA19</f>
        <v>0</v>
      </c>
      <c r="Z26" s="62">
        <f>'24'!AB19</f>
        <v>0</v>
      </c>
      <c r="AA26" s="62">
        <f>'24'!AC19</f>
        <v>0</v>
      </c>
      <c r="AB26" s="62">
        <f>'24'!AD19</f>
        <v>0</v>
      </c>
      <c r="AC26" s="62">
        <f>'24'!AE19</f>
        <v>0</v>
      </c>
      <c r="AD26" s="62">
        <f>'24'!AF19</f>
        <v>0</v>
      </c>
      <c r="AE26" s="62">
        <f>'24'!AG19</f>
        <v>0</v>
      </c>
      <c r="AF26" s="62">
        <f>'24'!AH19</f>
        <v>0</v>
      </c>
      <c r="AG26" s="62">
        <f>'24'!AI19</f>
        <v>0</v>
      </c>
      <c r="AH26" s="62">
        <f>'24'!AJ19</f>
        <v>0</v>
      </c>
      <c r="AI26" s="62">
        <f>'24'!AK19</f>
        <v>0</v>
      </c>
      <c r="AJ26" s="62">
        <f>'24'!AL19</f>
        <v>0</v>
      </c>
      <c r="AK26" s="62">
        <f>'24'!AM19</f>
        <v>0</v>
      </c>
      <c r="AL26" s="62">
        <f>'24'!AN19</f>
        <v>2.58</v>
      </c>
      <c r="AM26" s="62">
        <f>'24'!AO19</f>
        <v>0</v>
      </c>
      <c r="AN26" s="62">
        <f>'24'!AP19</f>
        <v>0</v>
      </c>
      <c r="AO26" s="62">
        <f>'24'!AQ19</f>
        <v>0</v>
      </c>
      <c r="AP26" s="62">
        <f>'24'!AR19</f>
        <v>0</v>
      </c>
      <c r="AQ26" s="62">
        <f>'24'!AS19</f>
        <v>6.45</v>
      </c>
      <c r="AR26" s="62">
        <f>'24'!AT19</f>
        <v>0.36980000000000002</v>
      </c>
      <c r="AS26" s="62">
        <f>'24'!AU19</f>
        <v>0</v>
      </c>
      <c r="AT26" s="62">
        <f>'24'!AV19</f>
        <v>4.3</v>
      </c>
      <c r="AU26" s="62">
        <f>'24'!AW19</f>
        <v>0</v>
      </c>
      <c r="AV26" s="62">
        <f>'24'!AX19</f>
        <v>0</v>
      </c>
      <c r="AW26" s="62">
        <f>'24'!AY19</f>
        <v>0</v>
      </c>
      <c r="AX26" s="62">
        <f>'24'!AZ19</f>
        <v>0</v>
      </c>
      <c r="AY26" s="62">
        <f>'24'!BA19</f>
        <v>0</v>
      </c>
      <c r="AZ26" s="62">
        <f>'24'!BB19</f>
        <v>0</v>
      </c>
      <c r="BA26" s="62">
        <f>'24'!BC19</f>
        <v>0</v>
      </c>
      <c r="BB26" s="62">
        <f>'24'!BD19</f>
        <v>0</v>
      </c>
      <c r="BC26" s="62">
        <f>'24'!BE19</f>
        <v>0</v>
      </c>
      <c r="BD26" s="62">
        <f>'24'!BF19</f>
        <v>0</v>
      </c>
      <c r="BE26" s="62">
        <f>'24'!BG19</f>
        <v>0</v>
      </c>
      <c r="BF26" s="62">
        <f>'24'!BH19</f>
        <v>0</v>
      </c>
      <c r="BG26" s="62">
        <f>'24'!BI19</f>
        <v>0</v>
      </c>
      <c r="BH26" s="62">
        <f>'24'!BJ19</f>
        <v>0</v>
      </c>
      <c r="BI26" s="62">
        <f>'24'!BK19</f>
        <v>0</v>
      </c>
      <c r="BJ26" s="62">
        <f>'24'!BL19</f>
        <v>0</v>
      </c>
      <c r="BK26" s="62">
        <f>'24'!BM19</f>
        <v>0</v>
      </c>
      <c r="BL26" s="62">
        <f>'24'!BN19</f>
        <v>0</v>
      </c>
      <c r="BM26" s="62">
        <f>'24'!BO19</f>
        <v>0</v>
      </c>
      <c r="BN26" s="62">
        <f>'24'!BP19</f>
        <v>0</v>
      </c>
      <c r="BO26" s="62">
        <f>'24'!BQ19</f>
        <v>0</v>
      </c>
      <c r="BP26" s="62">
        <f>'24'!BR19</f>
        <v>0</v>
      </c>
      <c r="BQ26" s="62">
        <f>'24'!BS19</f>
        <v>4.0419999999999998</v>
      </c>
      <c r="BR26" s="62">
        <f>'24'!BT19</f>
        <v>0</v>
      </c>
      <c r="BS26" s="62">
        <f>'24'!BU19</f>
        <v>0</v>
      </c>
      <c r="BT26" s="62">
        <f>'24'!BV19</f>
        <v>1.849</v>
      </c>
      <c r="BU26" s="62">
        <f>'24'!BW19</f>
        <v>0</v>
      </c>
      <c r="BV26" s="62">
        <f>'24'!BX19</f>
        <v>2.58</v>
      </c>
      <c r="BW26" s="62">
        <f>'24'!BY19</f>
        <v>0.87719999999999998</v>
      </c>
      <c r="BX26" s="62">
        <f>'24'!BZ19</f>
        <v>43</v>
      </c>
      <c r="BY26" s="70">
        <f>'24'!C21</f>
        <v>2623</v>
      </c>
    </row>
    <row r="27" spans="1:77" ht="18.75" customHeight="1" x14ac:dyDescent="0.25">
      <c r="A27" s="69">
        <v>44129</v>
      </c>
      <c r="B27" s="62">
        <f>'25'!D19</f>
        <v>0</v>
      </c>
      <c r="C27" s="62">
        <f>'25'!E19</f>
        <v>0</v>
      </c>
      <c r="D27" s="62">
        <f>'25'!F19</f>
        <v>0</v>
      </c>
      <c r="E27" s="62">
        <f>'25'!G19</f>
        <v>0</v>
      </c>
      <c r="F27" s="62">
        <f>'25'!H19</f>
        <v>0</v>
      </c>
      <c r="G27" s="62">
        <f>'25'!I19</f>
        <v>0</v>
      </c>
      <c r="H27" s="62">
        <f>'25'!J19</f>
        <v>0</v>
      </c>
      <c r="I27" s="62">
        <f>'25'!K19</f>
        <v>0</v>
      </c>
      <c r="J27" s="62">
        <f>'25'!L19</f>
        <v>0</v>
      </c>
      <c r="K27" s="62">
        <f>'25'!M19</f>
        <v>0</v>
      </c>
      <c r="L27" s="62">
        <f>'25'!N19</f>
        <v>0</v>
      </c>
      <c r="M27" s="62">
        <f>'25'!O19</f>
        <v>0</v>
      </c>
      <c r="N27" s="62">
        <f>'25'!P19</f>
        <v>0</v>
      </c>
      <c r="O27" s="62">
        <f>'25'!Q19</f>
        <v>0</v>
      </c>
      <c r="P27" s="62">
        <f>'25'!R19</f>
        <v>0</v>
      </c>
      <c r="Q27" s="62">
        <f>'25'!S19</f>
        <v>0</v>
      </c>
      <c r="R27" s="62">
        <f>'25'!T19</f>
        <v>0</v>
      </c>
      <c r="S27" s="62">
        <f>'25'!U19</f>
        <v>0</v>
      </c>
      <c r="T27" s="62">
        <f>'25'!V19</f>
        <v>0</v>
      </c>
      <c r="U27" s="62">
        <f>'25'!W19</f>
        <v>0</v>
      </c>
      <c r="V27" s="62">
        <f>'25'!X19</f>
        <v>0</v>
      </c>
      <c r="W27" s="62">
        <f>'25'!Y19</f>
        <v>0</v>
      </c>
      <c r="X27" s="62">
        <f>'25'!Z19</f>
        <v>0</v>
      </c>
      <c r="Y27" s="62">
        <f>'25'!AA19</f>
        <v>0</v>
      </c>
      <c r="Z27" s="62">
        <f>'25'!AB19</f>
        <v>0</v>
      </c>
      <c r="AA27" s="62">
        <f>'25'!AC19</f>
        <v>0</v>
      </c>
      <c r="AB27" s="62">
        <f>'25'!AD19</f>
        <v>0</v>
      </c>
      <c r="AC27" s="62">
        <f>'25'!AE19</f>
        <v>0</v>
      </c>
      <c r="AD27" s="62">
        <f>'25'!AF19</f>
        <v>0</v>
      </c>
      <c r="AE27" s="62">
        <f>'25'!AG19</f>
        <v>0</v>
      </c>
      <c r="AF27" s="62">
        <f>'25'!AH19</f>
        <v>0</v>
      </c>
      <c r="AG27" s="62">
        <f>'25'!AI19</f>
        <v>0</v>
      </c>
      <c r="AH27" s="62">
        <f>'25'!AJ19</f>
        <v>0</v>
      </c>
      <c r="AI27" s="62">
        <f>'25'!AK19</f>
        <v>0</v>
      </c>
      <c r="AJ27" s="62">
        <f>'25'!AL19</f>
        <v>0</v>
      </c>
      <c r="AK27" s="62">
        <f>'25'!AM19</f>
        <v>0</v>
      </c>
      <c r="AL27" s="62">
        <f>'25'!AN19</f>
        <v>0</v>
      </c>
      <c r="AM27" s="62">
        <f>'25'!AO19</f>
        <v>0</v>
      </c>
      <c r="AN27" s="62">
        <f>'25'!AP19</f>
        <v>0</v>
      </c>
      <c r="AO27" s="62">
        <f>'25'!AQ19</f>
        <v>0</v>
      </c>
      <c r="AP27" s="62">
        <f>'25'!AR19</f>
        <v>0</v>
      </c>
      <c r="AQ27" s="62">
        <f>'25'!AS19</f>
        <v>0</v>
      </c>
      <c r="AR27" s="62">
        <f>'25'!AT19</f>
        <v>0</v>
      </c>
      <c r="AS27" s="62">
        <f>'25'!AU19</f>
        <v>0</v>
      </c>
      <c r="AT27" s="62">
        <f>'25'!AV19</f>
        <v>0</v>
      </c>
      <c r="AU27" s="62">
        <f>'25'!AW19</f>
        <v>0</v>
      </c>
      <c r="AV27" s="62">
        <f>'25'!AX19</f>
        <v>0</v>
      </c>
      <c r="AW27" s="62">
        <f>'25'!AY19</f>
        <v>0</v>
      </c>
      <c r="AX27" s="62">
        <f>'25'!AZ19</f>
        <v>0</v>
      </c>
      <c r="AY27" s="62">
        <f>'25'!BA19</f>
        <v>0</v>
      </c>
      <c r="AZ27" s="62">
        <f>'25'!BB19</f>
        <v>0</v>
      </c>
      <c r="BA27" s="62">
        <f>'25'!BC19</f>
        <v>0</v>
      </c>
      <c r="BB27" s="62">
        <f>'25'!BD19</f>
        <v>0</v>
      </c>
      <c r="BC27" s="62">
        <f>'25'!BE19</f>
        <v>0</v>
      </c>
      <c r="BD27" s="62">
        <f>'25'!BF19</f>
        <v>0</v>
      </c>
      <c r="BE27" s="62">
        <f>'25'!BG19</f>
        <v>0</v>
      </c>
      <c r="BF27" s="62">
        <f>'25'!BH19</f>
        <v>0</v>
      </c>
      <c r="BG27" s="62">
        <f>'25'!BI19</f>
        <v>0</v>
      </c>
      <c r="BH27" s="62">
        <f>'25'!BJ19</f>
        <v>0</v>
      </c>
      <c r="BI27" s="62">
        <f>'25'!BK19</f>
        <v>0</v>
      </c>
      <c r="BJ27" s="62">
        <f>'25'!BL19</f>
        <v>0</v>
      </c>
      <c r="BK27" s="62">
        <f>'25'!BM19</f>
        <v>0</v>
      </c>
      <c r="BL27" s="62">
        <f>'25'!BN19</f>
        <v>0</v>
      </c>
      <c r="BM27" s="62">
        <f>'25'!BO19</f>
        <v>0</v>
      </c>
      <c r="BN27" s="62">
        <f>'25'!BP19</f>
        <v>0</v>
      </c>
      <c r="BO27" s="62">
        <f>'25'!BQ19</f>
        <v>0</v>
      </c>
      <c r="BP27" s="62">
        <f>'25'!BR19</f>
        <v>0</v>
      </c>
      <c r="BQ27" s="62">
        <f>'25'!BS19</f>
        <v>0</v>
      </c>
      <c r="BR27" s="62">
        <f>'25'!BT19</f>
        <v>0</v>
      </c>
      <c r="BS27" s="62">
        <f>'25'!BU19</f>
        <v>0</v>
      </c>
      <c r="BT27" s="62">
        <f>'25'!BV19</f>
        <v>0</v>
      </c>
      <c r="BU27" s="62">
        <f>'25'!BW19</f>
        <v>0</v>
      </c>
      <c r="BV27" s="62">
        <f>'25'!BX19</f>
        <v>0</v>
      </c>
      <c r="BW27" s="62">
        <f>'25'!BY19</f>
        <v>0</v>
      </c>
      <c r="BX27" s="62">
        <f>'25'!BZ19</f>
        <v>0</v>
      </c>
      <c r="BY27" s="70">
        <f>'25'!C21</f>
        <v>0</v>
      </c>
    </row>
    <row r="28" spans="1:77" ht="18.75" customHeight="1" x14ac:dyDescent="0.25">
      <c r="A28" s="69">
        <v>44130</v>
      </c>
      <c r="B28" s="62">
        <f>'26'!D19</f>
        <v>0</v>
      </c>
      <c r="C28" s="62">
        <f>'26'!E19</f>
        <v>0</v>
      </c>
      <c r="D28" s="62">
        <f>'26'!F19</f>
        <v>0</v>
      </c>
      <c r="E28" s="62">
        <f>'26'!G19</f>
        <v>58</v>
      </c>
      <c r="F28" s="62">
        <f>'26'!H19</f>
        <v>0</v>
      </c>
      <c r="G28" s="62">
        <f>'26'!I19</f>
        <v>0</v>
      </c>
      <c r="H28" s="62">
        <f>'26'!J19</f>
        <v>0</v>
      </c>
      <c r="I28" s="62">
        <f>'26'!K19</f>
        <v>0</v>
      </c>
      <c r="J28" s="62">
        <f>'26'!L19</f>
        <v>0.11600000000000001</v>
      </c>
      <c r="K28" s="62">
        <f>'26'!M19</f>
        <v>0</v>
      </c>
      <c r="L28" s="62">
        <f>'26'!N19</f>
        <v>0.35670000000000007</v>
      </c>
      <c r="M28" s="62">
        <f>'26'!O19</f>
        <v>0</v>
      </c>
      <c r="N28" s="62">
        <f>'26'!P19</f>
        <v>0</v>
      </c>
      <c r="O28" s="62">
        <f>'26'!Q19</f>
        <v>0</v>
      </c>
      <c r="P28" s="62">
        <f>'26'!R19</f>
        <v>0</v>
      </c>
      <c r="Q28" s="62">
        <f>'26'!S19</f>
        <v>0</v>
      </c>
      <c r="R28" s="62">
        <f>'26'!T19</f>
        <v>0</v>
      </c>
      <c r="S28" s="62">
        <f>'26'!U19</f>
        <v>2.61</v>
      </c>
      <c r="T28" s="62">
        <f>'26'!V19</f>
        <v>0</v>
      </c>
      <c r="U28" s="62">
        <f>'26'!W19</f>
        <v>0</v>
      </c>
      <c r="V28" s="62">
        <f>'26'!X19</f>
        <v>0</v>
      </c>
      <c r="W28" s="62">
        <f>'26'!Y19</f>
        <v>0</v>
      </c>
      <c r="X28" s="62">
        <f>'26'!Z19</f>
        <v>0</v>
      </c>
      <c r="Y28" s="62">
        <f>'26'!AA19</f>
        <v>0</v>
      </c>
      <c r="Z28" s="62">
        <f>'26'!AB19</f>
        <v>0</v>
      </c>
      <c r="AA28" s="62">
        <f>'26'!AC19</f>
        <v>0.27260000000000001</v>
      </c>
      <c r="AB28" s="62">
        <f>'26'!AD19</f>
        <v>0</v>
      </c>
      <c r="AC28" s="62">
        <f>'26'!AE19</f>
        <v>0</v>
      </c>
      <c r="AD28" s="62">
        <f>'26'!AF19</f>
        <v>0</v>
      </c>
      <c r="AE28" s="62">
        <f>'26'!AG19</f>
        <v>0</v>
      </c>
      <c r="AF28" s="62">
        <f>'26'!AH19</f>
        <v>2.61</v>
      </c>
      <c r="AG28" s="62">
        <f>'26'!AI19</f>
        <v>0</v>
      </c>
      <c r="AH28" s="62">
        <f>'26'!AJ19</f>
        <v>0</v>
      </c>
      <c r="AI28" s="62">
        <f>'26'!AK19</f>
        <v>0</v>
      </c>
      <c r="AJ28" s="62">
        <f>'26'!AL19</f>
        <v>0</v>
      </c>
      <c r="AK28" s="62">
        <f>'26'!AM19</f>
        <v>0</v>
      </c>
      <c r="AL28" s="62">
        <f>'26'!AN19</f>
        <v>0.28999999999999998</v>
      </c>
      <c r="AM28" s="62">
        <f>'26'!AO19</f>
        <v>0</v>
      </c>
      <c r="AN28" s="62">
        <f>'26'!AP19</f>
        <v>0</v>
      </c>
      <c r="AO28" s="62">
        <f>'26'!AQ19</f>
        <v>0</v>
      </c>
      <c r="AP28" s="62">
        <f>'26'!AR19</f>
        <v>0</v>
      </c>
      <c r="AQ28" s="62">
        <f>'26'!AS19</f>
        <v>0</v>
      </c>
      <c r="AR28" s="62">
        <f>'26'!AT19</f>
        <v>0.28999999999999998</v>
      </c>
      <c r="AS28" s="62">
        <f>'26'!AU19</f>
        <v>0</v>
      </c>
      <c r="AT28" s="62">
        <f>'26'!AV19</f>
        <v>0</v>
      </c>
      <c r="AU28" s="62">
        <f>'26'!AW19</f>
        <v>0</v>
      </c>
      <c r="AV28" s="62">
        <f>'26'!AX19</f>
        <v>0.40600000000000003</v>
      </c>
      <c r="AW28" s="62">
        <f>'26'!AY19</f>
        <v>0</v>
      </c>
      <c r="AX28" s="62">
        <f>'26'!AZ19</f>
        <v>0</v>
      </c>
      <c r="AY28" s="62">
        <f>'26'!BA19</f>
        <v>3.3639999999999999</v>
      </c>
      <c r="AZ28" s="62">
        <f>'26'!BB19</f>
        <v>0</v>
      </c>
      <c r="BA28" s="62">
        <f>'26'!BC19</f>
        <v>0</v>
      </c>
      <c r="BB28" s="62">
        <f>'26'!BD19</f>
        <v>0</v>
      </c>
      <c r="BC28" s="62">
        <f>'26'!BE19</f>
        <v>0</v>
      </c>
      <c r="BD28" s="62">
        <f>'26'!BF19</f>
        <v>0</v>
      </c>
      <c r="BE28" s="62">
        <f>'26'!BG19</f>
        <v>0</v>
      </c>
      <c r="BF28" s="62">
        <f>'26'!BH19</f>
        <v>58</v>
      </c>
      <c r="BG28" s="62">
        <f>'26'!BI19</f>
        <v>0</v>
      </c>
      <c r="BH28" s="62">
        <f>'26'!BJ19</f>
        <v>4.6399999999999997</v>
      </c>
      <c r="BI28" s="62">
        <f>'26'!BK19</f>
        <v>0.57999999999999996</v>
      </c>
      <c r="BJ28" s="62">
        <f>'26'!BL19</f>
        <v>6.09</v>
      </c>
      <c r="BK28" s="62">
        <f>'26'!BM19</f>
        <v>0</v>
      </c>
      <c r="BL28" s="62">
        <f>'26'!BN19</f>
        <v>0</v>
      </c>
      <c r="BM28" s="62">
        <f>'26'!BO19</f>
        <v>0</v>
      </c>
      <c r="BN28" s="62">
        <f>'26'!BP19</f>
        <v>0</v>
      </c>
      <c r="BO28" s="62">
        <f>'26'!BQ19</f>
        <v>0</v>
      </c>
      <c r="BP28" s="62">
        <f>'26'!BR19</f>
        <v>0</v>
      </c>
      <c r="BQ28" s="62">
        <f>'26'!BS19</f>
        <v>0</v>
      </c>
      <c r="BR28" s="62">
        <f>'26'!BT19</f>
        <v>0</v>
      </c>
      <c r="BS28" s="62">
        <f>'26'!BU19</f>
        <v>0</v>
      </c>
      <c r="BT28" s="62">
        <f>'26'!BV19</f>
        <v>1.508</v>
      </c>
      <c r="BU28" s="62">
        <f>'26'!BW19</f>
        <v>0</v>
      </c>
      <c r="BV28" s="62">
        <f>'26'!BX19</f>
        <v>3.48</v>
      </c>
      <c r="BW28" s="62">
        <f>'26'!BY19</f>
        <v>0</v>
      </c>
      <c r="BX28" s="62">
        <f>'26'!BZ19</f>
        <v>0</v>
      </c>
      <c r="BY28" s="71">
        <f>'26'!C21</f>
        <v>3538</v>
      </c>
    </row>
    <row r="29" spans="1:77" ht="18.75" customHeight="1" x14ac:dyDescent="0.25">
      <c r="A29" s="69">
        <v>44131</v>
      </c>
      <c r="B29" s="62">
        <f>'27'!D19</f>
        <v>0</v>
      </c>
      <c r="C29" s="62">
        <f>'27'!E19</f>
        <v>0</v>
      </c>
      <c r="D29" s="62">
        <f>'27'!F19</f>
        <v>0</v>
      </c>
      <c r="E29" s="62">
        <f>'27'!G19</f>
        <v>0</v>
      </c>
      <c r="F29" s="62">
        <f>'27'!H19</f>
        <v>0</v>
      </c>
      <c r="G29" s="62">
        <f>'27'!I19</f>
        <v>0</v>
      </c>
      <c r="H29" s="62">
        <f>'27'!J19</f>
        <v>0.48</v>
      </c>
      <c r="I29" s="62">
        <f>'27'!K19</f>
        <v>0</v>
      </c>
      <c r="J29" s="62">
        <f>'27'!L19</f>
        <v>0.87</v>
      </c>
      <c r="K29" s="62">
        <f>'27'!M19</f>
        <v>0</v>
      </c>
      <c r="L29" s="62">
        <f>'27'!N19</f>
        <v>0.35880000000000001</v>
      </c>
      <c r="M29" s="62">
        <f>'27'!O19</f>
        <v>0</v>
      </c>
      <c r="N29" s="62">
        <f>'27'!P19</f>
        <v>0</v>
      </c>
      <c r="O29" s="62">
        <f>'27'!Q19</f>
        <v>0</v>
      </c>
      <c r="P29" s="62">
        <f>'27'!R19</f>
        <v>0</v>
      </c>
      <c r="Q29" s="62">
        <f>'27'!S19</f>
        <v>0</v>
      </c>
      <c r="R29" s="62">
        <f>'27'!T19</f>
        <v>0</v>
      </c>
      <c r="S29" s="62">
        <f>'27'!U19</f>
        <v>0</v>
      </c>
      <c r="T29" s="62">
        <f>'27'!V19</f>
        <v>3</v>
      </c>
      <c r="U29" s="62">
        <f>'27'!W19</f>
        <v>0</v>
      </c>
      <c r="V29" s="62">
        <f>'27'!X19</f>
        <v>0</v>
      </c>
      <c r="W29" s="62">
        <f>'27'!Y19</f>
        <v>0</v>
      </c>
      <c r="X29" s="62">
        <f>'27'!Z19</f>
        <v>0</v>
      </c>
      <c r="Y29" s="62">
        <f>'27'!AA19</f>
        <v>9</v>
      </c>
      <c r="Z29" s="62">
        <f>'27'!AB19</f>
        <v>0</v>
      </c>
      <c r="AA29" s="62">
        <f>'27'!AC19</f>
        <v>0.9</v>
      </c>
      <c r="AB29" s="62">
        <f>'27'!AD19</f>
        <v>0</v>
      </c>
      <c r="AC29" s="62">
        <f>'27'!AE19</f>
        <v>0</v>
      </c>
      <c r="AD29" s="62">
        <f>'27'!AF19</f>
        <v>0</v>
      </c>
      <c r="AE29" s="62">
        <f>'27'!AG19</f>
        <v>0</v>
      </c>
      <c r="AF29" s="62">
        <f>'27'!AH19</f>
        <v>0</v>
      </c>
      <c r="AG29" s="62">
        <f>'27'!AI19</f>
        <v>0</v>
      </c>
      <c r="AH29" s="62">
        <f>'27'!AJ19</f>
        <v>0</v>
      </c>
      <c r="AI29" s="62">
        <f>'27'!AK19</f>
        <v>0</v>
      </c>
      <c r="AJ29" s="62">
        <f>'27'!AL19</f>
        <v>0</v>
      </c>
      <c r="AK29" s="62">
        <f>'27'!AM19</f>
        <v>0</v>
      </c>
      <c r="AL29" s="62">
        <f>'27'!AN19</f>
        <v>0</v>
      </c>
      <c r="AM29" s="62">
        <f>'27'!AO19</f>
        <v>0</v>
      </c>
      <c r="AN29" s="62">
        <f>'27'!AP19</f>
        <v>0</v>
      </c>
      <c r="AO29" s="62">
        <f>'27'!AQ19</f>
        <v>0</v>
      </c>
      <c r="AP29" s="62">
        <f>'27'!AR19</f>
        <v>0</v>
      </c>
      <c r="AQ29" s="62">
        <f>'27'!AS19</f>
        <v>0</v>
      </c>
      <c r="AR29" s="62">
        <f>'27'!AT19</f>
        <v>0</v>
      </c>
      <c r="AS29" s="62">
        <f>'27'!AU19</f>
        <v>0</v>
      </c>
      <c r="AT29" s="62">
        <f>'27'!AV19</f>
        <v>0</v>
      </c>
      <c r="AU29" s="62">
        <f>'27'!AW19</f>
        <v>0</v>
      </c>
      <c r="AV29" s="62">
        <f>'27'!AX19</f>
        <v>0</v>
      </c>
      <c r="AW29" s="62">
        <f>'27'!AY19</f>
        <v>0</v>
      </c>
      <c r="AX29" s="62">
        <f>'27'!AZ19</f>
        <v>0</v>
      </c>
      <c r="AY29" s="62">
        <f>'27'!BA19</f>
        <v>3</v>
      </c>
      <c r="AZ29" s="62">
        <f>'27'!BB19</f>
        <v>0</v>
      </c>
      <c r="BA29" s="62">
        <f>'27'!BC19</f>
        <v>0</v>
      </c>
      <c r="BB29" s="62">
        <f>'27'!BD19</f>
        <v>0</v>
      </c>
      <c r="BC29" s="62">
        <f>'27'!BE19</f>
        <v>0</v>
      </c>
      <c r="BD29" s="62">
        <f>'27'!BF19</f>
        <v>6.42</v>
      </c>
      <c r="BE29" s="62">
        <f>'27'!BG19</f>
        <v>0</v>
      </c>
      <c r="BF29" s="62">
        <f>'27'!BH19</f>
        <v>0</v>
      </c>
      <c r="BG29" s="62">
        <f>'27'!BI19</f>
        <v>0</v>
      </c>
      <c r="BH29" s="62">
        <f>'27'!BJ19</f>
        <v>4.5</v>
      </c>
      <c r="BI29" s="62">
        <f>'27'!BK19</f>
        <v>1.716</v>
      </c>
      <c r="BJ29" s="62">
        <f>'27'!BL19</f>
        <v>2.64</v>
      </c>
      <c r="BK29" s="62">
        <f>'27'!BM19</f>
        <v>0</v>
      </c>
      <c r="BL29" s="62">
        <f>'27'!BN19</f>
        <v>0</v>
      </c>
      <c r="BM29" s="62">
        <f>'27'!BO19</f>
        <v>2.6579999999999999</v>
      </c>
      <c r="BN29" s="62">
        <f>'27'!BP19</f>
        <v>0</v>
      </c>
      <c r="BO29" s="62">
        <f>'27'!BQ19</f>
        <v>0</v>
      </c>
      <c r="BP29" s="62">
        <f>'27'!BR19</f>
        <v>0</v>
      </c>
      <c r="BQ29" s="62">
        <f>'27'!BS19</f>
        <v>0</v>
      </c>
      <c r="BR29" s="62">
        <f>'27'!BT19</f>
        <v>0</v>
      </c>
      <c r="BS29" s="62">
        <f>'27'!BU19</f>
        <v>0</v>
      </c>
      <c r="BT29" s="62">
        <f>'27'!BV19</f>
        <v>0</v>
      </c>
      <c r="BU29" s="62">
        <f>'27'!BW19</f>
        <v>0</v>
      </c>
      <c r="BV29" s="62">
        <f>'27'!BX19</f>
        <v>3.6</v>
      </c>
      <c r="BW29" s="62">
        <f>'27'!BY19</f>
        <v>0</v>
      </c>
      <c r="BX29" s="62">
        <f>'27'!BZ19</f>
        <v>0</v>
      </c>
      <c r="BY29" s="71">
        <f>'27'!C21</f>
        <v>3660</v>
      </c>
    </row>
    <row r="30" spans="1:77" ht="18.75" customHeight="1" x14ac:dyDescent="0.25">
      <c r="A30" s="69">
        <v>44132</v>
      </c>
      <c r="B30" s="62">
        <f>'28'!D19</f>
        <v>0</v>
      </c>
      <c r="C30" s="62">
        <f>'28'!E19</f>
        <v>0</v>
      </c>
      <c r="D30" s="62">
        <f>'28'!F19</f>
        <v>60</v>
      </c>
      <c r="E30" s="62">
        <f>'28'!G19</f>
        <v>60</v>
      </c>
      <c r="F30" s="62">
        <f>'28'!H19</f>
        <v>0</v>
      </c>
      <c r="G30" s="62">
        <f>'28'!I19</f>
        <v>0</v>
      </c>
      <c r="H30" s="62">
        <f>'28'!J19</f>
        <v>4.4219999999999997</v>
      </c>
      <c r="I30" s="62">
        <f>'28'!K19</f>
        <v>0</v>
      </c>
      <c r="J30" s="62">
        <f>'28'!L19</f>
        <v>0.24</v>
      </c>
      <c r="K30" s="62">
        <f>'28'!M19</f>
        <v>0</v>
      </c>
      <c r="L30" s="62">
        <f>'28'!N19</f>
        <v>0.21779999999999999</v>
      </c>
      <c r="M30" s="62">
        <f>'28'!O19</f>
        <v>0</v>
      </c>
      <c r="N30" s="62">
        <f>'28'!P19</f>
        <v>0</v>
      </c>
      <c r="O30" s="62">
        <f>'28'!Q19</f>
        <v>0</v>
      </c>
      <c r="P30" s="62">
        <f>'28'!R19</f>
        <v>0</v>
      </c>
      <c r="Q30" s="62">
        <f>'28'!S19</f>
        <v>0</v>
      </c>
      <c r="R30" s="62">
        <f>'28'!T19</f>
        <v>0</v>
      </c>
      <c r="S30" s="62">
        <f>'28'!U19</f>
        <v>0</v>
      </c>
      <c r="T30" s="62">
        <f>'28'!V19</f>
        <v>0</v>
      </c>
      <c r="U30" s="62">
        <f>'28'!W19</f>
        <v>0</v>
      </c>
      <c r="V30" s="62">
        <f>'28'!X19</f>
        <v>0</v>
      </c>
      <c r="W30" s="62">
        <f>'28'!Y19</f>
        <v>0</v>
      </c>
      <c r="X30" s="62">
        <f>'28'!Z19</f>
        <v>0</v>
      </c>
      <c r="Y30" s="62">
        <f>'28'!AA19</f>
        <v>0</v>
      </c>
      <c r="Z30" s="62">
        <f>'28'!AB19</f>
        <v>0</v>
      </c>
      <c r="AA30" s="62">
        <f>'28'!AC19</f>
        <v>0</v>
      </c>
      <c r="AB30" s="62">
        <f>'28'!AD19</f>
        <v>0</v>
      </c>
      <c r="AC30" s="62">
        <f>'28'!AE19</f>
        <v>0</v>
      </c>
      <c r="AD30" s="62">
        <f>'28'!AF19</f>
        <v>0.97199999999999998</v>
      </c>
      <c r="AE30" s="62">
        <f>'28'!AG19</f>
        <v>0</v>
      </c>
      <c r="AF30" s="62">
        <f>'28'!AH19</f>
        <v>0</v>
      </c>
      <c r="AG30" s="62">
        <f>'28'!AI19</f>
        <v>0</v>
      </c>
      <c r="AH30" s="62">
        <f>'28'!AJ19</f>
        <v>0</v>
      </c>
      <c r="AI30" s="62">
        <f>'28'!AK19</f>
        <v>0</v>
      </c>
      <c r="AJ30" s="62">
        <f>'28'!AL19</f>
        <v>0</v>
      </c>
      <c r="AK30" s="62">
        <f>'28'!AM19</f>
        <v>0</v>
      </c>
      <c r="AL30" s="62">
        <f>'28'!AN19</f>
        <v>0</v>
      </c>
      <c r="AM30" s="62">
        <f>'28'!AO19</f>
        <v>0</v>
      </c>
      <c r="AN30" s="62">
        <f>'28'!AP19</f>
        <v>0</v>
      </c>
      <c r="AO30" s="62">
        <f>'28'!AQ19</f>
        <v>0</v>
      </c>
      <c r="AP30" s="62">
        <f>'28'!AR19</f>
        <v>0</v>
      </c>
      <c r="AQ30" s="62">
        <f>'28'!AS19</f>
        <v>0</v>
      </c>
      <c r="AR30" s="62">
        <f>'28'!AT19</f>
        <v>0.3</v>
      </c>
      <c r="AS30" s="62">
        <f>'28'!AU19</f>
        <v>0</v>
      </c>
      <c r="AT30" s="62">
        <f>'28'!AV19</f>
        <v>0</v>
      </c>
      <c r="AU30" s="62">
        <f>'28'!AW19</f>
        <v>0</v>
      </c>
      <c r="AV30" s="62">
        <f>'28'!AX19</f>
        <v>0.48</v>
      </c>
      <c r="AW30" s="62">
        <f>'28'!AY19</f>
        <v>0</v>
      </c>
      <c r="AX30" s="62">
        <f>'28'!AZ19</f>
        <v>0</v>
      </c>
      <c r="AY30" s="62">
        <f>'28'!BA19</f>
        <v>3.18</v>
      </c>
      <c r="AZ30" s="62">
        <f>'28'!BB19</f>
        <v>0</v>
      </c>
      <c r="BA30" s="62">
        <f>'28'!BC19</f>
        <v>0</v>
      </c>
      <c r="BB30" s="62">
        <f>'28'!BD19</f>
        <v>0</v>
      </c>
      <c r="BC30" s="62">
        <f>'28'!BE19</f>
        <v>0</v>
      </c>
      <c r="BD30" s="62">
        <f>'28'!BF19</f>
        <v>0</v>
      </c>
      <c r="BE30" s="62">
        <f>'28'!BG19</f>
        <v>0</v>
      </c>
      <c r="BF30" s="62">
        <f>'28'!BH19</f>
        <v>0</v>
      </c>
      <c r="BG30" s="62">
        <f>'28'!BI19</f>
        <v>0</v>
      </c>
      <c r="BH30" s="62">
        <f>'28'!BJ19</f>
        <v>4.5</v>
      </c>
      <c r="BI30" s="62">
        <f>'28'!BK19</f>
        <v>0.57599999999999996</v>
      </c>
      <c r="BJ30" s="62">
        <f>'28'!BL19</f>
        <v>0.6</v>
      </c>
      <c r="BK30" s="62">
        <f>'28'!BM19</f>
        <v>0</v>
      </c>
      <c r="BL30" s="62">
        <f>'28'!BN19</f>
        <v>0</v>
      </c>
      <c r="BM30" s="62">
        <f>'28'!BO19</f>
        <v>3</v>
      </c>
      <c r="BN30" s="62">
        <f>'28'!BP19</f>
        <v>0</v>
      </c>
      <c r="BO30" s="62">
        <f>'28'!BQ19</f>
        <v>0</v>
      </c>
      <c r="BP30" s="62">
        <f>'28'!BR19</f>
        <v>0</v>
      </c>
      <c r="BQ30" s="62">
        <f>'28'!BS19</f>
        <v>0</v>
      </c>
      <c r="BR30" s="62">
        <f>'28'!BT19</f>
        <v>0</v>
      </c>
      <c r="BS30" s="62">
        <f>'28'!BU19</f>
        <v>0</v>
      </c>
      <c r="BT30" s="62">
        <f>'28'!BV19</f>
        <v>3</v>
      </c>
      <c r="BU30" s="62">
        <f>'28'!BW19</f>
        <v>0</v>
      </c>
      <c r="BV30" s="62">
        <f>'28'!BX19</f>
        <v>3.6</v>
      </c>
      <c r="BW30" s="62">
        <f>'28'!BY19</f>
        <v>0</v>
      </c>
      <c r="BX30" s="62">
        <f>'28'!BZ19</f>
        <v>0</v>
      </c>
      <c r="BY30" s="71">
        <f>'28'!C21</f>
        <v>3660</v>
      </c>
    </row>
    <row r="31" spans="1:77" ht="18.75" customHeight="1" x14ac:dyDescent="0.25">
      <c r="A31" s="69">
        <v>44133</v>
      </c>
      <c r="B31" s="62">
        <f>'29'!D19</f>
        <v>0</v>
      </c>
      <c r="C31" s="62">
        <f>'29'!E19</f>
        <v>0</v>
      </c>
      <c r="D31" s="62">
        <f>'29'!F19</f>
        <v>0</v>
      </c>
      <c r="E31" s="62">
        <f>'29'!G19</f>
        <v>0</v>
      </c>
      <c r="F31" s="62">
        <f>'29'!H19</f>
        <v>0</v>
      </c>
      <c r="G31" s="62">
        <f>'29'!I19</f>
        <v>0</v>
      </c>
      <c r="H31" s="62">
        <f>'29'!J19</f>
        <v>0</v>
      </c>
      <c r="I31" s="62">
        <f>'29'!K19</f>
        <v>0</v>
      </c>
      <c r="J31" s="62">
        <f>'29'!L19</f>
        <v>0.70799999999999996</v>
      </c>
      <c r="K31" s="62">
        <f>'29'!M19</f>
        <v>0.21</v>
      </c>
      <c r="L31" s="62">
        <f>'29'!N19</f>
        <v>0.33</v>
      </c>
      <c r="M31" s="62">
        <f>'29'!O19</f>
        <v>0.78</v>
      </c>
      <c r="N31" s="62">
        <f>'29'!P19</f>
        <v>0</v>
      </c>
      <c r="O31" s="62">
        <f>'29'!Q19</f>
        <v>0</v>
      </c>
      <c r="P31" s="62">
        <f>'29'!R19</f>
        <v>0</v>
      </c>
      <c r="Q31" s="62">
        <f>'29'!S19</f>
        <v>60</v>
      </c>
      <c r="R31" s="62">
        <f>'29'!T19</f>
        <v>0</v>
      </c>
      <c r="S31" s="62">
        <f>'29'!U19</f>
        <v>0</v>
      </c>
      <c r="T31" s="62">
        <f>'29'!V19</f>
        <v>0</v>
      </c>
      <c r="U31" s="62">
        <f>'29'!W19</f>
        <v>0</v>
      </c>
      <c r="V31" s="62">
        <f>'29'!X19</f>
        <v>0.6</v>
      </c>
      <c r="W31" s="62">
        <f>'29'!Y19</f>
        <v>0</v>
      </c>
      <c r="X31" s="62">
        <f>'29'!Z19</f>
        <v>0</v>
      </c>
      <c r="Y31" s="62">
        <f>'29'!AA19</f>
        <v>0</v>
      </c>
      <c r="Z31" s="62">
        <f>'29'!AB19</f>
        <v>0</v>
      </c>
      <c r="AA31" s="62">
        <f>'29'!AC19</f>
        <v>0.48</v>
      </c>
      <c r="AB31" s="62">
        <f>'29'!AD19</f>
        <v>0</v>
      </c>
      <c r="AC31" s="62">
        <f>'29'!AE19</f>
        <v>0</v>
      </c>
      <c r="AD31" s="62">
        <f>'29'!AF19</f>
        <v>0</v>
      </c>
      <c r="AE31" s="62">
        <f>'29'!AG19</f>
        <v>0</v>
      </c>
      <c r="AF31" s="62">
        <f>'29'!AH19</f>
        <v>0</v>
      </c>
      <c r="AG31" s="62">
        <f>'29'!AI19</f>
        <v>0</v>
      </c>
      <c r="AH31" s="62">
        <f>'29'!AJ19</f>
        <v>0</v>
      </c>
      <c r="AI31" s="62">
        <f>'29'!AK19</f>
        <v>0.3</v>
      </c>
      <c r="AJ31" s="62">
        <f>'29'!AL19</f>
        <v>0</v>
      </c>
      <c r="AK31" s="62">
        <f>'29'!AM19</f>
        <v>0</v>
      </c>
      <c r="AL31" s="62">
        <f>'29'!AN19</f>
        <v>2.94</v>
      </c>
      <c r="AM31" s="62">
        <f>'29'!AO19</f>
        <v>0</v>
      </c>
      <c r="AN31" s="62">
        <f>'29'!AP19</f>
        <v>0</v>
      </c>
      <c r="AO31" s="62">
        <f>'29'!AQ19</f>
        <v>0</v>
      </c>
      <c r="AP31" s="62">
        <f>'29'!AR19</f>
        <v>0</v>
      </c>
      <c r="AQ31" s="62">
        <f>'29'!AS19</f>
        <v>0</v>
      </c>
      <c r="AR31" s="62">
        <f>'29'!AT19</f>
        <v>0</v>
      </c>
      <c r="AS31" s="62">
        <f>'29'!AU19</f>
        <v>0</v>
      </c>
      <c r="AT31" s="62">
        <f>'29'!AV19</f>
        <v>0</v>
      </c>
      <c r="AU31" s="62">
        <f>'29'!AW19</f>
        <v>0</v>
      </c>
      <c r="AV31" s="62">
        <f>'29'!AX19</f>
        <v>0.42</v>
      </c>
      <c r="AW31" s="62">
        <f>'29'!AY19</f>
        <v>0</v>
      </c>
      <c r="AX31" s="62">
        <f>'29'!AZ19</f>
        <v>0</v>
      </c>
      <c r="AY31" s="62">
        <f>'29'!BA19</f>
        <v>6.96</v>
      </c>
      <c r="AZ31" s="62">
        <f>'29'!BB19</f>
        <v>0</v>
      </c>
      <c r="BA31" s="62">
        <f>'29'!BC19</f>
        <v>0</v>
      </c>
      <c r="BB31" s="62">
        <f>'29'!BD19</f>
        <v>0</v>
      </c>
      <c r="BC31" s="62">
        <f>'29'!BE19</f>
        <v>0</v>
      </c>
      <c r="BD31" s="62">
        <f>'29'!BF19</f>
        <v>0</v>
      </c>
      <c r="BE31" s="62">
        <f>'29'!BG19</f>
        <v>0</v>
      </c>
      <c r="BF31" s="62">
        <f>'29'!BH19</f>
        <v>0</v>
      </c>
      <c r="BG31" s="62">
        <f>'29'!BI19</f>
        <v>0</v>
      </c>
      <c r="BH31" s="62">
        <f>'29'!BJ19</f>
        <v>2.4</v>
      </c>
      <c r="BI31" s="62">
        <f>'29'!BK19</f>
        <v>0.9</v>
      </c>
      <c r="BJ31" s="62">
        <f>'29'!BL19</f>
        <v>4.2</v>
      </c>
      <c r="BK31" s="62">
        <f>'29'!BM19</f>
        <v>0</v>
      </c>
      <c r="BL31" s="62">
        <f>'29'!BN19</f>
        <v>0</v>
      </c>
      <c r="BM31" s="62">
        <f>'29'!BO19</f>
        <v>0</v>
      </c>
      <c r="BN31" s="62">
        <f>'29'!BP19</f>
        <v>0</v>
      </c>
      <c r="BO31" s="62">
        <f>'29'!BQ19</f>
        <v>0</v>
      </c>
      <c r="BP31" s="62">
        <f>'29'!BR19</f>
        <v>6</v>
      </c>
      <c r="BQ31" s="62">
        <f>'29'!BS19</f>
        <v>0</v>
      </c>
      <c r="BR31" s="62">
        <f>'29'!BT19</f>
        <v>0</v>
      </c>
      <c r="BS31" s="62">
        <f>'29'!BU19</f>
        <v>0</v>
      </c>
      <c r="BT31" s="62">
        <f>'29'!BV19</f>
        <v>1.2</v>
      </c>
      <c r="BU31" s="62">
        <f>'29'!BW19</f>
        <v>0</v>
      </c>
      <c r="BV31" s="62">
        <f>'29'!BX19</f>
        <v>3.6</v>
      </c>
      <c r="BW31" s="62">
        <f>'29'!BY19</f>
        <v>0</v>
      </c>
      <c r="BX31" s="62">
        <f>'29'!BZ19</f>
        <v>0</v>
      </c>
      <c r="BY31" s="71">
        <f>'29'!C21</f>
        <v>3660</v>
      </c>
    </row>
    <row r="32" spans="1:77" ht="18.75" customHeight="1" x14ac:dyDescent="0.25">
      <c r="A32" s="69">
        <v>44134</v>
      </c>
      <c r="B32" s="62">
        <f>'30'!D19</f>
        <v>0</v>
      </c>
      <c r="C32" s="62">
        <f>'30'!E19</f>
        <v>0</v>
      </c>
      <c r="D32" s="62">
        <f>'30'!F19</f>
        <v>0</v>
      </c>
      <c r="E32" s="62">
        <f>'30'!G19</f>
        <v>0</v>
      </c>
      <c r="F32" s="62">
        <f>'30'!H19</f>
        <v>0</v>
      </c>
      <c r="G32" s="62">
        <f>'30'!I19</f>
        <v>0</v>
      </c>
      <c r="H32" s="62">
        <f>'30'!J19</f>
        <v>0.48</v>
      </c>
      <c r="I32" s="62">
        <f>'30'!K19</f>
        <v>0</v>
      </c>
      <c r="J32" s="62">
        <f>'30'!L19</f>
        <v>0.216</v>
      </c>
      <c r="K32" s="62">
        <f>'30'!M19</f>
        <v>0</v>
      </c>
      <c r="L32" s="62">
        <f>'30'!N19</f>
        <v>0.30599999999999999</v>
      </c>
      <c r="M32" s="62">
        <f>'30'!O19</f>
        <v>0</v>
      </c>
      <c r="N32" s="62">
        <f>'30'!P19</f>
        <v>0</v>
      </c>
      <c r="O32" s="62">
        <f>'30'!Q19</f>
        <v>60</v>
      </c>
      <c r="P32" s="62">
        <f>'30'!R19</f>
        <v>0</v>
      </c>
      <c r="Q32" s="62">
        <f>'30'!S19</f>
        <v>0</v>
      </c>
      <c r="R32" s="62">
        <f>'30'!T19</f>
        <v>0</v>
      </c>
      <c r="S32" s="62">
        <f>'30'!U19</f>
        <v>0</v>
      </c>
      <c r="T32" s="62">
        <f>'30'!V19</f>
        <v>0</v>
      </c>
      <c r="U32" s="62">
        <f>'30'!W19</f>
        <v>3</v>
      </c>
      <c r="V32" s="62">
        <f>'30'!X19</f>
        <v>0</v>
      </c>
      <c r="W32" s="62">
        <f>'30'!Y19</f>
        <v>0</v>
      </c>
      <c r="X32" s="62">
        <f>'30'!Z19</f>
        <v>0</v>
      </c>
      <c r="Y32" s="62">
        <f>'30'!AA19</f>
        <v>9</v>
      </c>
      <c r="Z32" s="62">
        <f>'30'!AB19</f>
        <v>0</v>
      </c>
      <c r="AA32" s="62">
        <f>'30'!AC19</f>
        <v>0</v>
      </c>
      <c r="AB32" s="62">
        <f>'30'!AD19</f>
        <v>0</v>
      </c>
      <c r="AC32" s="62">
        <f>'30'!AE19</f>
        <v>0</v>
      </c>
      <c r="AD32" s="62">
        <f>'30'!AF19</f>
        <v>0</v>
      </c>
      <c r="AE32" s="62">
        <f>'30'!AG19</f>
        <v>0</v>
      </c>
      <c r="AF32" s="62">
        <f>'30'!AH19</f>
        <v>0</v>
      </c>
      <c r="AG32" s="62">
        <f>'30'!AI19</f>
        <v>0</v>
      </c>
      <c r="AH32" s="62">
        <f>'30'!AJ19</f>
        <v>0</v>
      </c>
      <c r="AI32" s="62">
        <f>'30'!AK19</f>
        <v>0</v>
      </c>
      <c r="AJ32" s="62">
        <f>'30'!AL19</f>
        <v>3.6</v>
      </c>
      <c r="AK32" s="62">
        <f>'30'!AM19</f>
        <v>0</v>
      </c>
      <c r="AL32" s="62">
        <f>'30'!AN19</f>
        <v>0</v>
      </c>
      <c r="AM32" s="62">
        <f>'30'!AO19</f>
        <v>0</v>
      </c>
      <c r="AN32" s="62">
        <f>'30'!AP19</f>
        <v>0</v>
      </c>
      <c r="AO32" s="62">
        <f>'30'!AQ19</f>
        <v>0</v>
      </c>
      <c r="AP32" s="62">
        <f>'30'!AR19</f>
        <v>0</v>
      </c>
      <c r="AQ32" s="62">
        <f>'30'!AS19</f>
        <v>0</v>
      </c>
      <c r="AR32" s="62">
        <f>'30'!AT19</f>
        <v>0.3</v>
      </c>
      <c r="AS32" s="62">
        <f>'30'!AU19</f>
        <v>0</v>
      </c>
      <c r="AT32" s="62">
        <f>'30'!AV19</f>
        <v>0</v>
      </c>
      <c r="AU32" s="62">
        <f>'30'!AW19</f>
        <v>0</v>
      </c>
      <c r="AV32" s="62">
        <f>'30'!AX19</f>
        <v>0</v>
      </c>
      <c r="AW32" s="62">
        <f>'30'!AY19</f>
        <v>0</v>
      </c>
      <c r="AX32" s="62">
        <f>'30'!AZ19</f>
        <v>0</v>
      </c>
      <c r="AY32" s="62">
        <f>'30'!BA19</f>
        <v>1.98</v>
      </c>
      <c r="AZ32" s="62">
        <f>'30'!BB19</f>
        <v>0</v>
      </c>
      <c r="BA32" s="62">
        <f>'30'!BC19</f>
        <v>0</v>
      </c>
      <c r="BB32" s="62">
        <f>'30'!BD19</f>
        <v>0</v>
      </c>
      <c r="BC32" s="62">
        <f>'30'!BE19</f>
        <v>0</v>
      </c>
      <c r="BD32" s="62">
        <f>'30'!BF19</f>
        <v>0</v>
      </c>
      <c r="BE32" s="62">
        <f>'30'!BG19</f>
        <v>0</v>
      </c>
      <c r="BF32" s="62">
        <f>'30'!BH19</f>
        <v>60</v>
      </c>
      <c r="BG32" s="62">
        <f>'30'!BI19</f>
        <v>0</v>
      </c>
      <c r="BH32" s="62">
        <f>'30'!BJ19</f>
        <v>4.5</v>
      </c>
      <c r="BI32" s="62">
        <f>'30'!BK19</f>
        <v>0.6</v>
      </c>
      <c r="BJ32" s="62">
        <f>'30'!BL19</f>
        <v>0.6</v>
      </c>
      <c r="BK32" s="62">
        <f>'30'!BM19</f>
        <v>0</v>
      </c>
      <c r="BL32" s="62">
        <f>'30'!BN19</f>
        <v>0</v>
      </c>
      <c r="BM32" s="62">
        <f>'30'!BO19</f>
        <v>0</v>
      </c>
      <c r="BN32" s="62">
        <f>'30'!BP19</f>
        <v>0</v>
      </c>
      <c r="BO32" s="62">
        <f>'30'!BQ19</f>
        <v>0</v>
      </c>
      <c r="BP32" s="62">
        <f>'30'!BR19</f>
        <v>0</v>
      </c>
      <c r="BQ32" s="62">
        <f>'30'!BS19</f>
        <v>0</v>
      </c>
      <c r="BR32" s="62">
        <f>'30'!BT19</f>
        <v>0</v>
      </c>
      <c r="BS32" s="62">
        <f>'30'!BU19</f>
        <v>0</v>
      </c>
      <c r="BT32" s="62">
        <f>'30'!BV19</f>
        <v>0</v>
      </c>
      <c r="BU32" s="62">
        <f>'30'!BW19</f>
        <v>0</v>
      </c>
      <c r="BV32" s="62">
        <f>'30'!BX19</f>
        <v>3.6</v>
      </c>
      <c r="BW32" s="62">
        <f>'30'!BY19</f>
        <v>0</v>
      </c>
      <c r="BX32" s="62">
        <f>'30'!BZ19</f>
        <v>0</v>
      </c>
      <c r="BY32" s="71">
        <f>'30'!C21</f>
        <v>3660</v>
      </c>
    </row>
    <row r="33" spans="1:77" ht="15.75" customHeight="1" x14ac:dyDescent="0.25">
      <c r="A33" s="69"/>
      <c r="B33" s="62">
        <f>'31'!D19</f>
        <v>0</v>
      </c>
      <c r="C33" s="62">
        <f>'31'!E19</f>
        <v>0</v>
      </c>
      <c r="D33" s="62">
        <f>'31'!F19</f>
        <v>0</v>
      </c>
      <c r="E33" s="62">
        <f>'31'!G19</f>
        <v>0</v>
      </c>
      <c r="F33" s="62">
        <f>'31'!H19</f>
        <v>0</v>
      </c>
      <c r="G33" s="62">
        <f>'31'!I19</f>
        <v>0</v>
      </c>
      <c r="H33" s="62">
        <f>'31'!J19</f>
        <v>0</v>
      </c>
      <c r="I33" s="62">
        <f>'31'!K19</f>
        <v>45</v>
      </c>
      <c r="J33" s="62">
        <f>'31'!L19</f>
        <v>0</v>
      </c>
      <c r="K33" s="62">
        <f>'31'!M19</f>
        <v>0.72</v>
      </c>
      <c r="L33" s="62">
        <f>'31'!N19</f>
        <v>0.13500000000000001</v>
      </c>
      <c r="M33" s="62">
        <f>'31'!O19</f>
        <v>0</v>
      </c>
      <c r="N33" s="62">
        <f>'31'!P19</f>
        <v>0.09</v>
      </c>
      <c r="O33" s="62">
        <f>'31'!Q19</f>
        <v>0</v>
      </c>
      <c r="P33" s="62">
        <f>'31'!R19</f>
        <v>0</v>
      </c>
      <c r="Q33" s="62">
        <f>'31'!S19</f>
        <v>0</v>
      </c>
      <c r="R33" s="62">
        <f>'31'!T19</f>
        <v>0</v>
      </c>
      <c r="S33" s="62">
        <f>'31'!U19</f>
        <v>0</v>
      </c>
      <c r="T33" s="62">
        <f>'31'!V19</f>
        <v>0</v>
      </c>
      <c r="U33" s="62">
        <f>'31'!W19</f>
        <v>0</v>
      </c>
      <c r="V33" s="62">
        <f>'31'!X19</f>
        <v>0</v>
      </c>
      <c r="W33" s="62">
        <f>'31'!Y19</f>
        <v>0</v>
      </c>
      <c r="X33" s="62">
        <f>'31'!Z19</f>
        <v>0</v>
      </c>
      <c r="Y33" s="62">
        <f>'31'!AA19</f>
        <v>0</v>
      </c>
      <c r="Z33" s="62">
        <f>'31'!AB19</f>
        <v>0</v>
      </c>
      <c r="AA33" s="62">
        <f>'31'!AC19</f>
        <v>0</v>
      </c>
      <c r="AB33" s="62">
        <f>'31'!AD19</f>
        <v>0</v>
      </c>
      <c r="AC33" s="62">
        <f>'31'!AE19</f>
        <v>0</v>
      </c>
      <c r="AD33" s="62">
        <f>'31'!AF19</f>
        <v>0</v>
      </c>
      <c r="AE33" s="62">
        <f>'31'!AG19</f>
        <v>0</v>
      </c>
      <c r="AF33" s="62">
        <f>'31'!AH19</f>
        <v>2.25</v>
      </c>
      <c r="AG33" s="62">
        <f>'31'!AI19</f>
        <v>0</v>
      </c>
      <c r="AH33" s="62">
        <f>'31'!AJ19</f>
        <v>0</v>
      </c>
      <c r="AI33" s="62">
        <f>'31'!AK19</f>
        <v>0</v>
      </c>
      <c r="AJ33" s="62">
        <f>'31'!AL19</f>
        <v>0</v>
      </c>
      <c r="AK33" s="62">
        <f>'31'!AM19</f>
        <v>0</v>
      </c>
      <c r="AL33" s="62">
        <f>'31'!AN19</f>
        <v>0.54</v>
      </c>
      <c r="AM33" s="62">
        <f>'31'!AO19</f>
        <v>0</v>
      </c>
      <c r="AN33" s="62">
        <f>'31'!AP19</f>
        <v>0</v>
      </c>
      <c r="AO33" s="62">
        <f>'31'!AQ19</f>
        <v>0</v>
      </c>
      <c r="AP33" s="62">
        <f>'31'!AR19</f>
        <v>4.2750000000000004</v>
      </c>
      <c r="AQ33" s="62">
        <f>'31'!AS19</f>
        <v>0</v>
      </c>
      <c r="AR33" s="62">
        <f>'31'!AT19</f>
        <v>0.27</v>
      </c>
      <c r="AS33" s="62">
        <f>'31'!AU19</f>
        <v>0</v>
      </c>
      <c r="AT33" s="62">
        <f>'31'!AV19</f>
        <v>6.3</v>
      </c>
      <c r="AU33" s="62">
        <f>'31'!AW19</f>
        <v>0</v>
      </c>
      <c r="AV33" s="62">
        <f>'31'!AX19</f>
        <v>0</v>
      </c>
      <c r="AW33" s="62">
        <f>'31'!AY19</f>
        <v>0</v>
      </c>
      <c r="AX33" s="62">
        <f>'31'!AZ19</f>
        <v>0</v>
      </c>
      <c r="AY33" s="62">
        <f>'31'!BA19</f>
        <v>0</v>
      </c>
      <c r="AZ33" s="62">
        <f>'31'!BB19</f>
        <v>0</v>
      </c>
      <c r="BA33" s="62">
        <f>'31'!BC19</f>
        <v>0</v>
      </c>
      <c r="BB33" s="62">
        <f>'31'!BD19</f>
        <v>0</v>
      </c>
      <c r="BC33" s="62">
        <f>'31'!BE19</f>
        <v>0</v>
      </c>
      <c r="BD33" s="62">
        <f>'31'!BF19</f>
        <v>0</v>
      </c>
      <c r="BE33" s="62">
        <f>'31'!BG19</f>
        <v>0</v>
      </c>
      <c r="BF33" s="62">
        <f>'31'!BH19</f>
        <v>0</v>
      </c>
      <c r="BG33" s="62">
        <f>'31'!BI19</f>
        <v>0</v>
      </c>
      <c r="BH33" s="62">
        <f>'31'!BJ19</f>
        <v>0</v>
      </c>
      <c r="BI33" s="62">
        <f>'31'!BK19</f>
        <v>0</v>
      </c>
      <c r="BJ33" s="62">
        <f>'31'!BL19</f>
        <v>0</v>
      </c>
      <c r="BK33" s="62">
        <f>'31'!BM19</f>
        <v>0</v>
      </c>
      <c r="BL33" s="62">
        <f>'31'!BN19</f>
        <v>0</v>
      </c>
      <c r="BM33" s="62">
        <f>'31'!BO19</f>
        <v>0</v>
      </c>
      <c r="BN33" s="62">
        <f>'31'!BP19</f>
        <v>0</v>
      </c>
      <c r="BO33" s="62">
        <f>'31'!BQ19</f>
        <v>0</v>
      </c>
      <c r="BP33" s="62">
        <f>'31'!BR19</f>
        <v>0</v>
      </c>
      <c r="BQ33" s="62">
        <f>'31'!BS19</f>
        <v>0</v>
      </c>
      <c r="BR33" s="62">
        <f>'31'!BT19</f>
        <v>0</v>
      </c>
      <c r="BS33" s="62">
        <f>'31'!BU19</f>
        <v>0</v>
      </c>
      <c r="BT33" s="62">
        <f>'31'!BV19</f>
        <v>0</v>
      </c>
      <c r="BU33" s="62">
        <f>'31'!BW19</f>
        <v>0</v>
      </c>
      <c r="BV33" s="62">
        <f>'31'!BX19</f>
        <v>2.25</v>
      </c>
      <c r="BW33" s="62">
        <f>'31'!BY19</f>
        <v>0</v>
      </c>
      <c r="BX33" s="62">
        <f>'31'!BZ19</f>
        <v>0</v>
      </c>
      <c r="BY33" s="71">
        <f>'31'!C21</f>
        <v>2745</v>
      </c>
    </row>
    <row r="34" spans="1:77" ht="30" customHeight="1" x14ac:dyDescent="0.25">
      <c r="A34" s="72" t="s">
        <v>147</v>
      </c>
      <c r="B34" s="73">
        <f t="shared" ref="B34:BX34" si="0">SUM(B3:B33)</f>
        <v>1.3279999999999998</v>
      </c>
      <c r="C34" s="73">
        <f t="shared" si="0"/>
        <v>115</v>
      </c>
      <c r="D34" s="73">
        <f t="shared" si="0"/>
        <v>175</v>
      </c>
      <c r="E34" s="73">
        <f t="shared" si="0"/>
        <v>340</v>
      </c>
      <c r="F34" s="73">
        <f t="shared" si="0"/>
        <v>0</v>
      </c>
      <c r="G34" s="73">
        <f t="shared" si="0"/>
        <v>0</v>
      </c>
      <c r="H34" s="73">
        <f t="shared" si="0"/>
        <v>19.089500000000005</v>
      </c>
      <c r="I34" s="73">
        <f t="shared" si="0"/>
        <v>245</v>
      </c>
      <c r="J34" s="73">
        <f t="shared" si="0"/>
        <v>8.3981999999999992</v>
      </c>
      <c r="K34" s="73">
        <f t="shared" si="0"/>
        <v>6.62</v>
      </c>
      <c r="L34" s="73">
        <f t="shared" si="0"/>
        <v>7.6111399999999998</v>
      </c>
      <c r="M34" s="73">
        <f t="shared" si="0"/>
        <v>3.7439999999999998</v>
      </c>
      <c r="N34" s="73">
        <f t="shared" si="0"/>
        <v>0.49</v>
      </c>
      <c r="O34" s="73">
        <f t="shared" si="0"/>
        <v>403</v>
      </c>
      <c r="P34" s="73">
        <f t="shared" si="0"/>
        <v>0</v>
      </c>
      <c r="Q34" s="73">
        <f t="shared" si="0"/>
        <v>174</v>
      </c>
      <c r="R34" s="73">
        <f t="shared" si="0"/>
        <v>3.42</v>
      </c>
      <c r="S34" s="73">
        <f t="shared" si="0"/>
        <v>10.124999999999998</v>
      </c>
      <c r="T34" s="73">
        <f t="shared" si="0"/>
        <v>14.215000000000002</v>
      </c>
      <c r="U34" s="73">
        <f t="shared" si="0"/>
        <v>8.75</v>
      </c>
      <c r="V34" s="73">
        <f t="shared" si="0"/>
        <v>4.59</v>
      </c>
      <c r="W34" s="73">
        <f t="shared" si="0"/>
        <v>0.34199999999999997</v>
      </c>
      <c r="X34" s="73">
        <f t="shared" si="0"/>
        <v>0</v>
      </c>
      <c r="Y34" s="73">
        <f t="shared" si="0"/>
        <v>43.2</v>
      </c>
      <c r="Z34" s="73">
        <f t="shared" si="0"/>
        <v>46</v>
      </c>
      <c r="AA34" s="73">
        <f t="shared" si="0"/>
        <v>5.2157</v>
      </c>
      <c r="AB34" s="73">
        <f t="shared" si="0"/>
        <v>0</v>
      </c>
      <c r="AC34" s="73">
        <f t="shared" si="0"/>
        <v>0</v>
      </c>
      <c r="AD34" s="73">
        <f t="shared" si="0"/>
        <v>3.7098</v>
      </c>
      <c r="AE34" s="73">
        <f t="shared" si="0"/>
        <v>5.75</v>
      </c>
      <c r="AF34" s="73">
        <f t="shared" si="0"/>
        <v>11.545</v>
      </c>
      <c r="AG34" s="73">
        <f t="shared" si="0"/>
        <v>0</v>
      </c>
      <c r="AH34" s="73">
        <f t="shared" si="0"/>
        <v>0</v>
      </c>
      <c r="AI34" s="73">
        <f t="shared" si="0"/>
        <v>0.86999999999999988</v>
      </c>
      <c r="AJ34" s="73">
        <f t="shared" si="0"/>
        <v>19.7</v>
      </c>
      <c r="AK34" s="73">
        <f t="shared" si="0"/>
        <v>0</v>
      </c>
      <c r="AL34" s="73">
        <f t="shared" si="0"/>
        <v>21.789000000000001</v>
      </c>
      <c r="AM34" s="73">
        <f t="shared" si="0"/>
        <v>0.91200000000000003</v>
      </c>
      <c r="AN34" s="73">
        <f t="shared" si="0"/>
        <v>0</v>
      </c>
      <c r="AO34" s="73">
        <f t="shared" si="0"/>
        <v>0</v>
      </c>
      <c r="AP34" s="73">
        <f t="shared" si="0"/>
        <v>12.445</v>
      </c>
      <c r="AQ34" s="73">
        <f t="shared" si="0"/>
        <v>12.45</v>
      </c>
      <c r="AR34" s="73">
        <f t="shared" si="0"/>
        <v>5.7947999999999986</v>
      </c>
      <c r="AS34" s="73">
        <f t="shared" si="0"/>
        <v>0</v>
      </c>
      <c r="AT34" s="73">
        <f t="shared" si="0"/>
        <v>31.77</v>
      </c>
      <c r="AU34" s="73">
        <f t="shared" si="0"/>
        <v>0</v>
      </c>
      <c r="AV34" s="73">
        <f t="shared" si="0"/>
        <v>6.3520000000000003</v>
      </c>
      <c r="AW34" s="73">
        <f t="shared" si="0"/>
        <v>2.5379999999999998</v>
      </c>
      <c r="AX34" s="73">
        <f t="shared" si="0"/>
        <v>0</v>
      </c>
      <c r="AY34" s="73">
        <f t="shared" si="0"/>
        <v>66.902799999999999</v>
      </c>
      <c r="AZ34" s="73">
        <f t="shared" si="0"/>
        <v>0</v>
      </c>
      <c r="BA34" s="73">
        <f t="shared" si="0"/>
        <v>0</v>
      </c>
      <c r="BB34" s="73">
        <f t="shared" si="0"/>
        <v>12.137</v>
      </c>
      <c r="BC34" s="73">
        <f t="shared" si="0"/>
        <v>0</v>
      </c>
      <c r="BD34" s="73">
        <f t="shared" si="0"/>
        <v>15.739000000000001</v>
      </c>
      <c r="BE34" s="73">
        <f t="shared" si="0"/>
        <v>0</v>
      </c>
      <c r="BF34" s="73">
        <f t="shared" si="0"/>
        <v>286</v>
      </c>
      <c r="BG34" s="73">
        <f t="shared" si="0"/>
        <v>11.47</v>
      </c>
      <c r="BH34" s="73">
        <f t="shared" si="0"/>
        <v>78.878000000000014</v>
      </c>
      <c r="BI34" s="73">
        <f t="shared" si="0"/>
        <v>16.137</v>
      </c>
      <c r="BJ34" s="73">
        <f t="shared" si="0"/>
        <v>40.549199999999999</v>
      </c>
      <c r="BK34" s="73">
        <f t="shared" si="0"/>
        <v>2.2999999999999998</v>
      </c>
      <c r="BL34" s="73">
        <f t="shared" si="0"/>
        <v>0</v>
      </c>
      <c r="BM34" s="73">
        <f t="shared" si="0"/>
        <v>22.8001</v>
      </c>
      <c r="BN34" s="73">
        <f t="shared" si="0"/>
        <v>0</v>
      </c>
      <c r="BO34" s="73">
        <f t="shared" si="0"/>
        <v>0</v>
      </c>
      <c r="BP34" s="73">
        <f t="shared" si="0"/>
        <v>17.399999999999999</v>
      </c>
      <c r="BQ34" s="73">
        <f t="shared" si="0"/>
        <v>7.8019999999999996</v>
      </c>
      <c r="BR34" s="73">
        <f t="shared" si="0"/>
        <v>0</v>
      </c>
      <c r="BS34" s="73">
        <f t="shared" si="0"/>
        <v>0</v>
      </c>
      <c r="BT34" s="73">
        <f t="shared" si="0"/>
        <v>34.722999999999999</v>
      </c>
      <c r="BU34" s="73">
        <f t="shared" si="0"/>
        <v>0</v>
      </c>
      <c r="BV34" s="73">
        <f t="shared" si="0"/>
        <v>87.129999999999967</v>
      </c>
      <c r="BW34" s="73">
        <f t="shared" si="0"/>
        <v>1.6932</v>
      </c>
      <c r="BX34" s="73">
        <f t="shared" si="0"/>
        <v>83</v>
      </c>
      <c r="BY34" s="74"/>
    </row>
    <row r="35" spans="1:77" ht="15.75" customHeight="1" x14ac:dyDescent="0.25">
      <c r="A35" s="75" t="s">
        <v>74</v>
      </c>
      <c r="B35" s="76">
        <f>ССЫЛКИ!B3</f>
        <v>85</v>
      </c>
      <c r="C35" s="76">
        <f>ССЫЛКИ!C3</f>
        <v>21</v>
      </c>
      <c r="D35" s="76">
        <f>ССЫЛКИ!D3</f>
        <v>21</v>
      </c>
      <c r="E35" s="76">
        <f>ССЫЛКИ!E3</f>
        <v>6</v>
      </c>
      <c r="F35" s="76">
        <f>ССЫЛКИ!F3</f>
        <v>400</v>
      </c>
      <c r="G35" s="76">
        <f>ССЫЛКИ!G3</f>
        <v>140</v>
      </c>
      <c r="H35" s="76">
        <f>ССЫЛКИ!H3</f>
        <v>85</v>
      </c>
      <c r="I35" s="76">
        <f>ССЫЛКИ!I3</f>
        <v>21</v>
      </c>
      <c r="J35" s="76">
        <f>ССЫЛКИ!J3</f>
        <v>140</v>
      </c>
      <c r="K35" s="76">
        <f>ССЫЛКИ!K3</f>
        <v>50</v>
      </c>
      <c r="L35" s="76">
        <f>ССЫЛКИ!L3</f>
        <v>10</v>
      </c>
      <c r="M35" s="76">
        <f>ССЫЛКИ!M3</f>
        <v>240</v>
      </c>
      <c r="N35" s="76">
        <f>ССЫЛКИ!N3</f>
        <v>550</v>
      </c>
      <c r="O35" s="76">
        <f>ССЫЛКИ!O3</f>
        <v>6</v>
      </c>
      <c r="P35" s="76">
        <f>ССЫЛКИ!P3</f>
        <v>157</v>
      </c>
      <c r="Q35" s="76">
        <f>ССЫЛКИ!Q3</f>
        <v>10</v>
      </c>
      <c r="R35" s="76">
        <f>ССЫЛКИ!R3</f>
        <v>140</v>
      </c>
      <c r="S35" s="76">
        <f>ССЫЛКИ!S3</f>
        <v>100</v>
      </c>
      <c r="T35" s="76">
        <f>ССЫЛКИ!T3</f>
        <v>120</v>
      </c>
      <c r="U35" s="76">
        <f>ССЫЛКИ!U3</f>
        <v>120</v>
      </c>
      <c r="V35" s="76">
        <f>ССЫЛКИ!V3</f>
        <v>80</v>
      </c>
      <c r="W35" s="76">
        <f>ССЫЛКИ!W3</f>
        <v>30</v>
      </c>
      <c r="X35" s="76">
        <f>ССЫЛКИ!X3</f>
        <v>55</v>
      </c>
      <c r="Y35" s="76">
        <f>ССЫЛКИ!Y3</f>
        <v>60</v>
      </c>
      <c r="Z35" s="76">
        <f>ССЫЛКИ!Z3</f>
        <v>70</v>
      </c>
      <c r="AA35" s="76">
        <f>ССЫЛКИ!AA3</f>
        <v>165</v>
      </c>
      <c r="AB35" s="76">
        <f>ССЫЛКИ!AB3</f>
        <v>180</v>
      </c>
      <c r="AC35" s="76">
        <f>ССЫЛКИ!AC3</f>
        <v>260</v>
      </c>
      <c r="AD35" s="76">
        <f>ССЫЛКИ!AD3</f>
        <v>55</v>
      </c>
      <c r="AE35" s="76">
        <f>ССЫЛКИ!AE3</f>
        <v>90</v>
      </c>
      <c r="AF35" s="76">
        <f>ССЫЛКИ!AF3</f>
        <v>45</v>
      </c>
      <c r="AG35" s="76">
        <f>ССЫЛКИ!AG3</f>
        <v>45</v>
      </c>
      <c r="AH35" s="76">
        <f>ССЫЛКИ!AH3</f>
        <v>52</v>
      </c>
      <c r="AI35" s="76">
        <f>ССЫЛКИ!AI3</f>
        <v>50</v>
      </c>
      <c r="AJ35" s="76">
        <f>ССЫЛКИ!AJ3</f>
        <v>55</v>
      </c>
      <c r="AK35" s="76">
        <f>ССЫЛКИ!AK3</f>
        <v>60</v>
      </c>
      <c r="AL35" s="76">
        <f>ССЫЛКИ!AL3</f>
        <v>60</v>
      </c>
      <c r="AM35" s="76">
        <f>ССЫЛКИ!AM3</f>
        <v>50</v>
      </c>
      <c r="AN35" s="76">
        <f>ССЫЛКИ!AN3</f>
        <v>110</v>
      </c>
      <c r="AO35" s="76">
        <f>ССЫЛКИ!AO3</f>
        <v>170</v>
      </c>
      <c r="AP35" s="76">
        <f>ССЫЛКИ!AP3</f>
        <v>200</v>
      </c>
      <c r="AQ35" s="76">
        <f>ССЫЛКИ!AQ3</f>
        <v>80</v>
      </c>
      <c r="AR35" s="76">
        <f>ССЫЛКИ!AR3</f>
        <v>600</v>
      </c>
      <c r="AS35" s="76">
        <f>ССЫЛКИ!AS3</f>
        <v>60</v>
      </c>
      <c r="AT35" s="76">
        <f>ССЫЛКИ!AT3</f>
        <v>75</v>
      </c>
      <c r="AU35" s="76">
        <f>ССЫЛКИ!AU3</f>
        <v>155</v>
      </c>
      <c r="AV35" s="76">
        <f>ССЫЛКИ!AV3</f>
        <v>274</v>
      </c>
      <c r="AW35" s="76">
        <f>ССЫЛКИ!AW3</f>
        <v>450</v>
      </c>
      <c r="AX35" s="76">
        <f>ССЫЛКИ!AX3</f>
        <v>325</v>
      </c>
      <c r="AY35" s="76">
        <f>ССЫЛКИ!AY3</f>
        <v>180</v>
      </c>
      <c r="AZ35" s="76">
        <f>ССЫЛКИ!AZ3</f>
        <v>320</v>
      </c>
      <c r="BA35" s="76">
        <f>ССЫЛКИ!BA3</f>
        <v>350</v>
      </c>
      <c r="BB35" s="76">
        <f>ССЫЛКИ!BB3</f>
        <v>300</v>
      </c>
      <c r="BC35" s="76">
        <f>ССЫЛКИ!BC3</f>
        <v>120</v>
      </c>
      <c r="BD35" s="76">
        <f>ССЫЛКИ!BD3</f>
        <v>220</v>
      </c>
      <c r="BE35" s="76">
        <f>ССЫЛКИ!BE3</f>
        <v>20</v>
      </c>
      <c r="BF35" s="76">
        <f>ССЫЛКИ!BF3</f>
        <v>21</v>
      </c>
      <c r="BG35" s="76">
        <f>ССЫЛКИ!BG3</f>
        <v>21</v>
      </c>
      <c r="BH35" s="76">
        <f>ССЫЛКИ!BH3</f>
        <v>35</v>
      </c>
      <c r="BI35" s="76">
        <f>ССЫЛКИ!BI3</f>
        <v>22</v>
      </c>
      <c r="BJ35" s="76">
        <f>ССЫЛКИ!BJ3</f>
        <v>28</v>
      </c>
      <c r="BK35" s="76">
        <f>ССЫЛКИ!BK3</f>
        <v>50</v>
      </c>
      <c r="BL35" s="76">
        <f>ССЫЛКИ!BL3</f>
        <v>40</v>
      </c>
      <c r="BM35" s="76">
        <f>ССЫЛКИ!BM3</f>
        <v>30</v>
      </c>
      <c r="BN35" s="76">
        <f>ССЫЛКИ!BN3</f>
        <v>175</v>
      </c>
      <c r="BO35" s="76">
        <f>ССЫЛКИ!BO3</f>
        <v>160</v>
      </c>
      <c r="BP35" s="76">
        <f>ССЫЛКИ!BP3</f>
        <v>100</v>
      </c>
      <c r="BQ35" s="76">
        <f>ССЫЛКИ!BQ3</f>
        <v>120</v>
      </c>
      <c r="BR35" s="76">
        <f>ССЫЛКИ!BR3</f>
        <v>160</v>
      </c>
      <c r="BS35" s="76">
        <f>ССЫЛКИ!BS3</f>
        <v>100</v>
      </c>
      <c r="BT35" s="76">
        <f>ССЫЛКИ!BT3</f>
        <v>90</v>
      </c>
      <c r="BU35" s="76">
        <f>ССЫЛКИ!BU3</f>
        <v>0</v>
      </c>
      <c r="BV35" s="76">
        <f>ССЫЛКИ!BV3</f>
        <v>40</v>
      </c>
      <c r="BW35" s="76">
        <f>ССЫЛКИ!BW3</f>
        <v>210</v>
      </c>
      <c r="BX35" s="76">
        <f>ССЫЛКИ!BX3</f>
        <v>8</v>
      </c>
      <c r="BY35" s="66"/>
    </row>
    <row r="36" spans="1:77" ht="69.75" customHeight="1" x14ac:dyDescent="0.2">
      <c r="A36" s="77" t="s">
        <v>148</v>
      </c>
      <c r="B36" s="78">
        <f t="shared" ref="B36:BX36" si="1">B34*B35</f>
        <v>112.87999999999998</v>
      </c>
      <c r="C36" s="78">
        <f t="shared" si="1"/>
        <v>2415</v>
      </c>
      <c r="D36" s="78">
        <f t="shared" si="1"/>
        <v>3675</v>
      </c>
      <c r="E36" s="78">
        <f t="shared" si="1"/>
        <v>2040</v>
      </c>
      <c r="F36" s="78">
        <f t="shared" si="1"/>
        <v>0</v>
      </c>
      <c r="G36" s="78">
        <f t="shared" si="1"/>
        <v>0</v>
      </c>
      <c r="H36" s="78">
        <f t="shared" si="1"/>
        <v>1622.6075000000003</v>
      </c>
      <c r="I36" s="78">
        <f t="shared" si="1"/>
        <v>5145</v>
      </c>
      <c r="J36" s="78">
        <f t="shared" si="1"/>
        <v>1175.7479999999998</v>
      </c>
      <c r="K36" s="78">
        <f t="shared" si="1"/>
        <v>331</v>
      </c>
      <c r="L36" s="78">
        <f t="shared" si="1"/>
        <v>76.111400000000003</v>
      </c>
      <c r="M36" s="78">
        <f t="shared" si="1"/>
        <v>898.56</v>
      </c>
      <c r="N36" s="78">
        <f t="shared" si="1"/>
        <v>269.5</v>
      </c>
      <c r="O36" s="78">
        <f t="shared" si="1"/>
        <v>2418</v>
      </c>
      <c r="P36" s="78">
        <f t="shared" si="1"/>
        <v>0</v>
      </c>
      <c r="Q36" s="78">
        <f t="shared" si="1"/>
        <v>1740</v>
      </c>
      <c r="R36" s="78">
        <f t="shared" si="1"/>
        <v>478.8</v>
      </c>
      <c r="S36" s="78">
        <f t="shared" si="1"/>
        <v>1012.4999999999998</v>
      </c>
      <c r="T36" s="78">
        <f t="shared" si="1"/>
        <v>1705.8000000000002</v>
      </c>
      <c r="U36" s="78">
        <f t="shared" si="1"/>
        <v>1050</v>
      </c>
      <c r="V36" s="78">
        <f t="shared" si="1"/>
        <v>367.2</v>
      </c>
      <c r="W36" s="78">
        <f t="shared" si="1"/>
        <v>10.26</v>
      </c>
      <c r="X36" s="78">
        <f t="shared" si="1"/>
        <v>0</v>
      </c>
      <c r="Y36" s="78">
        <f t="shared" si="1"/>
        <v>2592</v>
      </c>
      <c r="Z36" s="78">
        <f t="shared" si="1"/>
        <v>3220</v>
      </c>
      <c r="AA36" s="78">
        <f t="shared" si="1"/>
        <v>860.59050000000002</v>
      </c>
      <c r="AB36" s="78">
        <f t="shared" si="1"/>
        <v>0</v>
      </c>
      <c r="AC36" s="78">
        <f t="shared" si="1"/>
        <v>0</v>
      </c>
      <c r="AD36" s="78">
        <f t="shared" si="1"/>
        <v>204.03899999999999</v>
      </c>
      <c r="AE36" s="78">
        <f t="shared" si="1"/>
        <v>517.5</v>
      </c>
      <c r="AF36" s="78">
        <f t="shared" si="1"/>
        <v>519.52499999999998</v>
      </c>
      <c r="AG36" s="78">
        <f t="shared" si="1"/>
        <v>0</v>
      </c>
      <c r="AH36" s="78">
        <f t="shared" si="1"/>
        <v>0</v>
      </c>
      <c r="AI36" s="78">
        <f t="shared" si="1"/>
        <v>43.499999999999993</v>
      </c>
      <c r="AJ36" s="78">
        <f t="shared" si="1"/>
        <v>1083.5</v>
      </c>
      <c r="AK36" s="78">
        <f t="shared" si="1"/>
        <v>0</v>
      </c>
      <c r="AL36" s="78">
        <f t="shared" si="1"/>
        <v>1307.3400000000001</v>
      </c>
      <c r="AM36" s="78">
        <f t="shared" si="1"/>
        <v>45.6</v>
      </c>
      <c r="AN36" s="78">
        <f t="shared" si="1"/>
        <v>0</v>
      </c>
      <c r="AO36" s="78">
        <f t="shared" si="1"/>
        <v>0</v>
      </c>
      <c r="AP36" s="78">
        <f t="shared" si="1"/>
        <v>2489</v>
      </c>
      <c r="AQ36" s="78">
        <f t="shared" si="1"/>
        <v>996</v>
      </c>
      <c r="AR36" s="78">
        <f t="shared" si="1"/>
        <v>3476.8799999999992</v>
      </c>
      <c r="AS36" s="78">
        <f t="shared" si="1"/>
        <v>0</v>
      </c>
      <c r="AT36" s="78">
        <f t="shared" si="1"/>
        <v>2382.75</v>
      </c>
      <c r="AU36" s="78">
        <f t="shared" si="1"/>
        <v>0</v>
      </c>
      <c r="AV36" s="78">
        <f t="shared" si="1"/>
        <v>1740.4480000000001</v>
      </c>
      <c r="AW36" s="78">
        <f t="shared" si="1"/>
        <v>1142.0999999999999</v>
      </c>
      <c r="AX36" s="78">
        <f t="shared" si="1"/>
        <v>0</v>
      </c>
      <c r="AY36" s="78">
        <f t="shared" si="1"/>
        <v>12042.503999999999</v>
      </c>
      <c r="AZ36" s="78">
        <f t="shared" si="1"/>
        <v>0</v>
      </c>
      <c r="BA36" s="78">
        <f t="shared" si="1"/>
        <v>0</v>
      </c>
      <c r="BB36" s="78">
        <f t="shared" si="1"/>
        <v>3641.1000000000004</v>
      </c>
      <c r="BC36" s="78">
        <f t="shared" si="1"/>
        <v>0</v>
      </c>
      <c r="BD36" s="78">
        <f t="shared" si="1"/>
        <v>3462.5800000000004</v>
      </c>
      <c r="BE36" s="78">
        <f t="shared" si="1"/>
        <v>0</v>
      </c>
      <c r="BF36" s="78">
        <f t="shared" si="1"/>
        <v>6006</v>
      </c>
      <c r="BG36" s="78">
        <f t="shared" si="1"/>
        <v>240.87</v>
      </c>
      <c r="BH36" s="78">
        <f t="shared" si="1"/>
        <v>2760.7300000000005</v>
      </c>
      <c r="BI36" s="78">
        <f t="shared" si="1"/>
        <v>355.01400000000001</v>
      </c>
      <c r="BJ36" s="78">
        <f t="shared" si="1"/>
        <v>1135.3776</v>
      </c>
      <c r="BK36" s="78">
        <f t="shared" si="1"/>
        <v>114.99999999999999</v>
      </c>
      <c r="BL36" s="78">
        <f t="shared" si="1"/>
        <v>0</v>
      </c>
      <c r="BM36" s="78">
        <f t="shared" si="1"/>
        <v>684.00300000000004</v>
      </c>
      <c r="BN36" s="78">
        <f t="shared" si="1"/>
        <v>0</v>
      </c>
      <c r="BO36" s="78">
        <f t="shared" si="1"/>
        <v>0</v>
      </c>
      <c r="BP36" s="78">
        <f t="shared" si="1"/>
        <v>1739.9999999999998</v>
      </c>
      <c r="BQ36" s="78">
        <f t="shared" si="1"/>
        <v>936.24</v>
      </c>
      <c r="BR36" s="78">
        <f t="shared" si="1"/>
        <v>0</v>
      </c>
      <c r="BS36" s="78">
        <f t="shared" si="1"/>
        <v>0</v>
      </c>
      <c r="BT36" s="78">
        <f t="shared" si="1"/>
        <v>3125.0699999999997</v>
      </c>
      <c r="BU36" s="78">
        <f t="shared" si="1"/>
        <v>0</v>
      </c>
      <c r="BV36" s="78">
        <f t="shared" si="1"/>
        <v>3485.1999999999989</v>
      </c>
      <c r="BW36" s="78">
        <f t="shared" si="1"/>
        <v>355.572</v>
      </c>
      <c r="BX36" s="78">
        <f t="shared" si="1"/>
        <v>664</v>
      </c>
      <c r="BY36" s="79">
        <f>SUM(BY3:BY34)</f>
        <v>89914</v>
      </c>
    </row>
    <row r="37" spans="1:77" ht="15.75" customHeight="1" x14ac:dyDescent="0.35">
      <c r="A37" s="175" t="s">
        <v>149</v>
      </c>
      <c r="B37" s="170"/>
      <c r="C37" s="137"/>
      <c r="D37" s="176">
        <f>SUM(B36:BX36)</f>
        <v>89913.999999999971</v>
      </c>
      <c r="E37" s="170"/>
      <c r="F37" s="170"/>
      <c r="G37" s="170"/>
      <c r="H37" s="170"/>
      <c r="I37" s="170"/>
      <c r="J37" s="170"/>
      <c r="K37" s="137"/>
      <c r="AB37" s="80"/>
    </row>
    <row r="38" spans="1:77" ht="15.75" customHeight="1" x14ac:dyDescent="0.2">
      <c r="A38" s="175" t="s">
        <v>150</v>
      </c>
      <c r="B38" s="170"/>
      <c r="C38" s="170"/>
      <c r="D38" s="170"/>
      <c r="E38" s="170"/>
      <c r="F38" s="81"/>
      <c r="G38" s="81"/>
      <c r="H38" s="177">
        <f>'01'!C18+'02'!C18+'03'!C18+'04'!C18+'05'!C18+'06'!C17+'07'!C18+'08'!C18+'09'!C19+'10'!C18+'11'!C18+'12'!C18+'13'!C18+'14'!C18+'15'!C18+'16'!C18+'17'!C18+'18'!C18+'19'!C18+'20'!C18+'21'!C18+'22'!C18+'23'!C19+'24'!C18+'25'!C18+'26'!C18+'27'!C18+'28'!C18+'29'!C18+'30'!C18+'31'!C18</f>
        <v>1474</v>
      </c>
      <c r="I38" s="170"/>
      <c r="J38" s="170"/>
      <c r="K38" s="170"/>
    </row>
    <row r="39" spans="1:77" ht="28.5" customHeight="1" x14ac:dyDescent="0.2">
      <c r="A39" s="171" t="s">
        <v>151</v>
      </c>
      <c r="B39" s="172"/>
      <c r="C39" s="172"/>
      <c r="D39" s="172"/>
      <c r="E39" s="172"/>
      <c r="F39" s="172"/>
      <c r="G39" s="172"/>
      <c r="H39" s="172"/>
      <c r="I39" s="82"/>
      <c r="J39" s="173">
        <f>D37/H38</f>
        <v>60.999999999999979</v>
      </c>
      <c r="K39" s="170"/>
    </row>
    <row r="40" spans="1:77" ht="15.75" customHeight="1" x14ac:dyDescent="0.2"/>
    <row r="41" spans="1:77" ht="15.75" customHeight="1" x14ac:dyDescent="0.2"/>
    <row r="42" spans="1:77" ht="15.75" customHeight="1" x14ac:dyDescent="0.2"/>
    <row r="43" spans="1:77" ht="15.75" customHeight="1" x14ac:dyDescent="0.2"/>
    <row r="44" spans="1:77" ht="15.75" customHeight="1" x14ac:dyDescent="0.2"/>
    <row r="45" spans="1:77" ht="15.75" customHeight="1" x14ac:dyDescent="0.2"/>
    <row r="46" spans="1:77" ht="15.75" customHeight="1" x14ac:dyDescent="0.2"/>
    <row r="47" spans="1:77" ht="15.75" customHeight="1" x14ac:dyDescent="0.2"/>
    <row r="48" spans="1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39:H39"/>
    <mergeCell ref="J39:K39"/>
    <mergeCell ref="A1:BH1"/>
    <mergeCell ref="A37:C37"/>
    <mergeCell ref="D37:K37"/>
    <mergeCell ref="A38:E38"/>
    <mergeCell ref="H38:K38"/>
  </mergeCells>
  <pageMargins left="0" right="0" top="0.15748031496062992" bottom="0.15748031496062992" header="0" footer="0"/>
  <pageSetup paperSize="9" orientation="landscape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9"/>
  <sheetViews>
    <sheetView topLeftCell="A10" zoomScale="80" zoomScaleNormal="80" workbookViewId="0">
      <selection activeCell="W13" sqref="W13"/>
    </sheetView>
  </sheetViews>
  <sheetFormatPr defaultColWidth="12.625" defaultRowHeight="14.25" x14ac:dyDescent="0.2"/>
  <cols>
    <col min="1" max="1" width="26.25" customWidth="1"/>
    <col min="2" max="2" width="6.875" customWidth="1"/>
    <col min="3" max="3" width="7.625" customWidth="1"/>
    <col min="4" max="4" width="7.25" customWidth="1"/>
    <col min="5" max="5" width="8.125" customWidth="1"/>
    <col min="6" max="6" width="7.625" customWidth="1"/>
    <col min="7" max="7" width="12.5" customWidth="1"/>
    <col min="8" max="8" width="8.125" customWidth="1"/>
    <col min="9" max="9" width="7.625" customWidth="1"/>
    <col min="10" max="10" width="12.5" customWidth="1"/>
    <col min="11" max="11" width="6.875" customWidth="1"/>
    <col min="12" max="12" width="7.625" customWidth="1"/>
    <col min="13" max="13" width="8.625" customWidth="1"/>
    <col min="14" max="30" width="3.375" customWidth="1"/>
    <col min="31" max="33" width="7.625" customWidth="1"/>
  </cols>
  <sheetData>
    <row r="1" spans="1:18" ht="55.5" customHeight="1" x14ac:dyDescent="0.2">
      <c r="A1" s="178" t="s">
        <v>152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</row>
    <row r="2" spans="1:18" ht="15" x14ac:dyDescent="0.25">
      <c r="A2" s="49"/>
      <c r="B2" s="169" t="s">
        <v>153</v>
      </c>
      <c r="C2" s="170"/>
      <c r="D2" s="137"/>
      <c r="E2" s="169" t="s">
        <v>154</v>
      </c>
      <c r="F2" s="170"/>
      <c r="G2" s="137"/>
      <c r="H2" s="169" t="s">
        <v>155</v>
      </c>
      <c r="I2" s="170"/>
      <c r="J2" s="137"/>
      <c r="K2" s="169" t="s">
        <v>156</v>
      </c>
      <c r="L2" s="170"/>
      <c r="M2" s="137"/>
      <c r="R2" s="83"/>
    </row>
    <row r="3" spans="1:18" ht="15" x14ac:dyDescent="0.25">
      <c r="A3" s="49"/>
      <c r="B3" s="49" t="s">
        <v>147</v>
      </c>
      <c r="C3" s="91" t="s">
        <v>157</v>
      </c>
      <c r="D3" s="91" t="s">
        <v>158</v>
      </c>
      <c r="E3" s="49" t="s">
        <v>147</v>
      </c>
      <c r="F3" s="91" t="s">
        <v>157</v>
      </c>
      <c r="G3" s="91" t="s">
        <v>158</v>
      </c>
      <c r="H3" s="49" t="s">
        <v>147</v>
      </c>
      <c r="I3" s="84" t="s">
        <v>157</v>
      </c>
      <c r="J3" s="84" t="s">
        <v>158</v>
      </c>
      <c r="K3" s="49" t="s">
        <v>147</v>
      </c>
      <c r="L3" s="84" t="s">
        <v>157</v>
      </c>
      <c r="M3" s="84" t="s">
        <v>158</v>
      </c>
      <c r="Q3" s="83"/>
      <c r="R3" s="83"/>
    </row>
    <row r="4" spans="1:18" ht="15.75" x14ac:dyDescent="0.25">
      <c r="A4" s="85" t="str">
        <f>ССЫЛКИ!B2</f>
        <v>Вермишель</v>
      </c>
      <c r="B4" s="52"/>
      <c r="C4" s="92">
        <f>ССЫЛКИ!B3</f>
        <v>85</v>
      </c>
      <c r="D4" s="92">
        <f t="shared" ref="D4:D78" si="0">C4*B4</f>
        <v>0</v>
      </c>
      <c r="E4" s="62">
        <f t="shared" ref="E4:E78" si="1">H4</f>
        <v>1.3279999999999998</v>
      </c>
      <c r="F4" s="92">
        <f t="shared" ref="F4:F78" si="2">C4</f>
        <v>85</v>
      </c>
      <c r="G4" s="93">
        <f t="shared" ref="G4:G78" si="3">E4*F4</f>
        <v>112.87999999999998</v>
      </c>
      <c r="H4" s="62">
        <f>'Итог. вед.'!B34</f>
        <v>1.3279999999999998</v>
      </c>
      <c r="I4" s="86">
        <f t="shared" ref="I4:I78" si="4">C4</f>
        <v>85</v>
      </c>
      <c r="J4" s="87">
        <f t="shared" ref="J4:J78" si="5">H4*I4</f>
        <v>112.87999999999998</v>
      </c>
      <c r="K4" s="62">
        <f t="shared" ref="K4:K76" si="6">B4+E4-H4</f>
        <v>0</v>
      </c>
      <c r="L4" s="86">
        <f t="shared" ref="L4:L78" si="7">C4</f>
        <v>85</v>
      </c>
      <c r="M4" s="87">
        <f t="shared" ref="M4:M78" si="8">L4*K4</f>
        <v>0</v>
      </c>
      <c r="Q4" s="83"/>
      <c r="R4" s="83"/>
    </row>
    <row r="5" spans="1:18" ht="15.75" x14ac:dyDescent="0.25">
      <c r="A5" s="85" t="str">
        <f>ССЫЛКИ!C2</f>
        <v>Люля полуфаб-т (шт)</v>
      </c>
      <c r="B5" s="52"/>
      <c r="C5" s="92">
        <f>ССЫЛКИ!C3</f>
        <v>21</v>
      </c>
      <c r="D5" s="92">
        <f t="shared" si="0"/>
        <v>0</v>
      </c>
      <c r="E5" s="62">
        <f t="shared" si="1"/>
        <v>115</v>
      </c>
      <c r="F5" s="92">
        <f t="shared" si="2"/>
        <v>21</v>
      </c>
      <c r="G5" s="93">
        <f t="shared" si="3"/>
        <v>2415</v>
      </c>
      <c r="H5" s="62">
        <f>'Итог. вед.'!C34</f>
        <v>115</v>
      </c>
      <c r="I5" s="86">
        <f t="shared" si="4"/>
        <v>21</v>
      </c>
      <c r="J5" s="87">
        <f t="shared" si="5"/>
        <v>2415</v>
      </c>
      <c r="K5" s="62">
        <f t="shared" si="6"/>
        <v>0</v>
      </c>
      <c r="L5" s="86">
        <f t="shared" si="7"/>
        <v>21</v>
      </c>
      <c r="M5" s="87">
        <f t="shared" si="8"/>
        <v>0</v>
      </c>
      <c r="Q5" s="83"/>
      <c r="R5" s="83"/>
    </row>
    <row r="6" spans="1:18" ht="15.75" x14ac:dyDescent="0.25">
      <c r="A6" s="85" t="str">
        <f>ССЫЛКИ!D2</f>
        <v>Котлета полуф-т (шт)</v>
      </c>
      <c r="B6" s="52"/>
      <c r="C6" s="92">
        <f>ССЫЛКИ!D3</f>
        <v>21</v>
      </c>
      <c r="D6" s="92">
        <f t="shared" si="0"/>
        <v>0</v>
      </c>
      <c r="E6" s="62">
        <f t="shared" si="1"/>
        <v>175</v>
      </c>
      <c r="F6" s="92">
        <f t="shared" si="2"/>
        <v>21</v>
      </c>
      <c r="G6" s="93">
        <f t="shared" si="3"/>
        <v>3675</v>
      </c>
      <c r="H6" s="62">
        <f>'Итог. вед.'!D34</f>
        <v>175</v>
      </c>
      <c r="I6" s="86">
        <f t="shared" si="4"/>
        <v>21</v>
      </c>
      <c r="J6" s="87">
        <f t="shared" si="5"/>
        <v>3675</v>
      </c>
      <c r="K6" s="62">
        <f t="shared" si="6"/>
        <v>0</v>
      </c>
      <c r="L6" s="86">
        <f t="shared" si="7"/>
        <v>21</v>
      </c>
      <c r="M6" s="87">
        <f t="shared" si="8"/>
        <v>0</v>
      </c>
      <c r="Q6" s="83"/>
    </row>
    <row r="7" spans="1:18" ht="15.75" x14ac:dyDescent="0.25">
      <c r="A7" s="85" t="str">
        <f>ССЫЛКИ!E2</f>
        <v>Какао (Фунтик) (шт)</v>
      </c>
      <c r="B7" s="52"/>
      <c r="C7" s="86">
        <f>ССЫЛКИ!E3</f>
        <v>6</v>
      </c>
      <c r="D7" s="86">
        <f t="shared" si="0"/>
        <v>0</v>
      </c>
      <c r="E7" s="62">
        <f t="shared" si="1"/>
        <v>340</v>
      </c>
      <c r="F7" s="86">
        <f t="shared" si="2"/>
        <v>6</v>
      </c>
      <c r="G7" s="87">
        <f t="shared" si="3"/>
        <v>2040</v>
      </c>
      <c r="H7" s="62">
        <f>'Итог. вед.'!E34</f>
        <v>340</v>
      </c>
      <c r="I7" s="86">
        <f t="shared" si="4"/>
        <v>6</v>
      </c>
      <c r="J7" s="87">
        <f t="shared" si="5"/>
        <v>2040</v>
      </c>
      <c r="K7" s="62">
        <f t="shared" si="6"/>
        <v>0</v>
      </c>
      <c r="L7" s="86">
        <f t="shared" si="7"/>
        <v>6</v>
      </c>
      <c r="M7" s="87">
        <f t="shared" si="8"/>
        <v>0</v>
      </c>
    </row>
    <row r="8" spans="1:18" ht="15.75" hidden="1" x14ac:dyDescent="0.25">
      <c r="A8" s="85" t="str">
        <f>ССЫЛКИ!F2</f>
        <v>Какао порошок</v>
      </c>
      <c r="B8" s="52"/>
      <c r="C8" s="86">
        <f>ССЫЛКИ!F3</f>
        <v>400</v>
      </c>
      <c r="D8" s="86">
        <f t="shared" si="0"/>
        <v>0</v>
      </c>
      <c r="E8" s="62">
        <f t="shared" si="1"/>
        <v>0</v>
      </c>
      <c r="F8" s="86">
        <f t="shared" si="2"/>
        <v>400</v>
      </c>
      <c r="G8" s="87">
        <f t="shared" si="3"/>
        <v>0</v>
      </c>
      <c r="H8" s="62">
        <f>'Итог. вед.'!F34</f>
        <v>0</v>
      </c>
      <c r="I8" s="86">
        <f t="shared" si="4"/>
        <v>400</v>
      </c>
      <c r="J8" s="87">
        <f t="shared" si="5"/>
        <v>0</v>
      </c>
      <c r="K8" s="62">
        <f t="shared" si="6"/>
        <v>0</v>
      </c>
      <c r="L8" s="86">
        <f t="shared" si="7"/>
        <v>400</v>
      </c>
      <c r="M8" s="87">
        <f t="shared" si="8"/>
        <v>0</v>
      </c>
    </row>
    <row r="9" spans="1:18" ht="15.75" hidden="1" x14ac:dyDescent="0.25">
      <c r="A9" s="85" t="str">
        <f>ССЫЛКИ!G2</f>
        <v>Кисель фруктовый</v>
      </c>
      <c r="B9" s="52"/>
      <c r="C9" s="86">
        <f>ССЫЛКИ!G3</f>
        <v>140</v>
      </c>
      <c r="D9" s="86">
        <f t="shared" si="0"/>
        <v>0</v>
      </c>
      <c r="E9" s="62">
        <f t="shared" si="1"/>
        <v>0</v>
      </c>
      <c r="F9" s="86">
        <f t="shared" si="2"/>
        <v>140</v>
      </c>
      <c r="G9" s="87">
        <f t="shared" si="3"/>
        <v>0</v>
      </c>
      <c r="H9" s="62">
        <f>'Итог. вед.'!G34</f>
        <v>0</v>
      </c>
      <c r="I9" s="86">
        <f t="shared" si="4"/>
        <v>140</v>
      </c>
      <c r="J9" s="87">
        <f t="shared" si="5"/>
        <v>0</v>
      </c>
      <c r="K9" s="62">
        <f t="shared" si="6"/>
        <v>0</v>
      </c>
      <c r="L9" s="86">
        <f t="shared" si="7"/>
        <v>140</v>
      </c>
      <c r="M9" s="87">
        <f t="shared" si="8"/>
        <v>0</v>
      </c>
    </row>
    <row r="10" spans="1:18" ht="15.75" x14ac:dyDescent="0.25">
      <c r="A10" s="85" t="str">
        <f>ССЫЛКИ!H2</f>
        <v>Макароны</v>
      </c>
      <c r="B10" s="52"/>
      <c r="C10" s="86">
        <f>ССЫЛКИ!H3</f>
        <v>85</v>
      </c>
      <c r="D10" s="86">
        <f t="shared" si="0"/>
        <v>0</v>
      </c>
      <c r="E10" s="62">
        <f t="shared" si="1"/>
        <v>19.089500000000005</v>
      </c>
      <c r="F10" s="86">
        <f t="shared" si="2"/>
        <v>85</v>
      </c>
      <c r="G10" s="87">
        <f t="shared" si="3"/>
        <v>1622.6075000000003</v>
      </c>
      <c r="H10" s="62">
        <f>'Итог. вед.'!H34</f>
        <v>19.089500000000005</v>
      </c>
      <c r="I10" s="86">
        <f t="shared" si="4"/>
        <v>85</v>
      </c>
      <c r="J10" s="87">
        <f t="shared" si="5"/>
        <v>1622.6075000000003</v>
      </c>
      <c r="K10" s="62">
        <f t="shared" si="6"/>
        <v>0</v>
      </c>
      <c r="L10" s="86">
        <f t="shared" si="7"/>
        <v>85</v>
      </c>
      <c r="M10" s="87">
        <f t="shared" si="8"/>
        <v>0</v>
      </c>
    </row>
    <row r="11" spans="1:18" ht="15.75" x14ac:dyDescent="0.25">
      <c r="A11" s="85" t="str">
        <f>ССЫЛКИ!I2</f>
        <v>Тефтели полуф-т (шт)</v>
      </c>
      <c r="B11" s="52"/>
      <c r="C11" s="86">
        <f>ССЫЛКИ!I3</f>
        <v>21</v>
      </c>
      <c r="D11" s="86">
        <f t="shared" si="0"/>
        <v>0</v>
      </c>
      <c r="E11" s="62">
        <f t="shared" si="1"/>
        <v>245</v>
      </c>
      <c r="F11" s="86">
        <f t="shared" si="2"/>
        <v>21</v>
      </c>
      <c r="G11" s="87">
        <f t="shared" si="3"/>
        <v>5145</v>
      </c>
      <c r="H11" s="62">
        <f>'Итог. вед.'!I34</f>
        <v>245</v>
      </c>
      <c r="I11" s="86">
        <f t="shared" si="4"/>
        <v>21</v>
      </c>
      <c r="J11" s="87">
        <f t="shared" si="5"/>
        <v>5145</v>
      </c>
      <c r="K11" s="62">
        <f t="shared" si="6"/>
        <v>0</v>
      </c>
      <c r="L11" s="86">
        <f t="shared" si="7"/>
        <v>21</v>
      </c>
      <c r="M11" s="87">
        <f t="shared" si="8"/>
        <v>0</v>
      </c>
    </row>
    <row r="12" spans="1:18" ht="15.75" x14ac:dyDescent="0.25">
      <c r="A12" s="85" t="str">
        <f>ССЫЛКИ!J2</f>
        <v>Масло растительное</v>
      </c>
      <c r="B12" s="52"/>
      <c r="C12" s="86">
        <f>ССЫЛКИ!J3</f>
        <v>140</v>
      </c>
      <c r="D12" s="86">
        <f t="shared" si="0"/>
        <v>0</v>
      </c>
      <c r="E12" s="62">
        <f t="shared" si="1"/>
        <v>8.3981999999999992</v>
      </c>
      <c r="F12" s="86">
        <f t="shared" si="2"/>
        <v>140</v>
      </c>
      <c r="G12" s="87">
        <f t="shared" si="3"/>
        <v>1175.7479999999998</v>
      </c>
      <c r="H12" s="62">
        <f>'Итог. вед.'!J34</f>
        <v>8.3981999999999992</v>
      </c>
      <c r="I12" s="86">
        <f t="shared" si="4"/>
        <v>140</v>
      </c>
      <c r="J12" s="87">
        <f t="shared" si="5"/>
        <v>1175.7479999999998</v>
      </c>
      <c r="K12" s="62">
        <f t="shared" si="6"/>
        <v>0</v>
      </c>
      <c r="L12" s="86">
        <f t="shared" si="7"/>
        <v>140</v>
      </c>
      <c r="M12" s="87">
        <f t="shared" si="8"/>
        <v>0</v>
      </c>
    </row>
    <row r="13" spans="1:18" ht="15.75" x14ac:dyDescent="0.25">
      <c r="A13" s="85" t="str">
        <f>ССЫЛКИ!K2</f>
        <v>Сахар</v>
      </c>
      <c r="B13" s="52"/>
      <c r="C13" s="86">
        <f>ССЫЛКИ!K3</f>
        <v>50</v>
      </c>
      <c r="D13" s="86">
        <f t="shared" si="0"/>
        <v>0</v>
      </c>
      <c r="E13" s="62">
        <f t="shared" si="1"/>
        <v>6.62</v>
      </c>
      <c r="F13" s="86">
        <f t="shared" si="2"/>
        <v>50</v>
      </c>
      <c r="G13" s="87">
        <f t="shared" si="3"/>
        <v>331</v>
      </c>
      <c r="H13" s="62">
        <f>'Итог. вед.'!K34</f>
        <v>6.62</v>
      </c>
      <c r="I13" s="86">
        <f t="shared" si="4"/>
        <v>50</v>
      </c>
      <c r="J13" s="87">
        <f t="shared" si="5"/>
        <v>331</v>
      </c>
      <c r="K13" s="62">
        <f t="shared" si="6"/>
        <v>0</v>
      </c>
      <c r="L13" s="86">
        <f t="shared" si="7"/>
        <v>50</v>
      </c>
      <c r="M13" s="87">
        <f t="shared" si="8"/>
        <v>0</v>
      </c>
    </row>
    <row r="14" spans="1:18" ht="15.75" x14ac:dyDescent="0.25">
      <c r="A14" s="85" t="str">
        <f>ССЫЛКИ!L2</f>
        <v>Соль иодир.</v>
      </c>
      <c r="B14" s="52"/>
      <c r="C14" s="86">
        <f>ССЫЛКИ!L3</f>
        <v>10</v>
      </c>
      <c r="D14" s="86">
        <f t="shared" si="0"/>
        <v>0</v>
      </c>
      <c r="E14" s="62">
        <f t="shared" si="1"/>
        <v>7.6111399999999998</v>
      </c>
      <c r="F14" s="86">
        <f t="shared" si="2"/>
        <v>10</v>
      </c>
      <c r="G14" s="87">
        <f t="shared" si="3"/>
        <v>76.111400000000003</v>
      </c>
      <c r="H14" s="62">
        <f>'Итог. вед.'!L34</f>
        <v>7.6111399999999998</v>
      </c>
      <c r="I14" s="86">
        <f t="shared" si="4"/>
        <v>10</v>
      </c>
      <c r="J14" s="87">
        <f t="shared" si="5"/>
        <v>76.111400000000003</v>
      </c>
      <c r="K14" s="62">
        <f t="shared" si="6"/>
        <v>0</v>
      </c>
      <c r="L14" s="86">
        <f t="shared" si="7"/>
        <v>10</v>
      </c>
      <c r="M14" s="87">
        <f t="shared" si="8"/>
        <v>0</v>
      </c>
    </row>
    <row r="15" spans="1:18" ht="15.75" x14ac:dyDescent="0.25">
      <c r="A15" s="85" t="str">
        <f>ССЫЛКИ!M2</f>
        <v>Сухофрукты</v>
      </c>
      <c r="B15" s="52"/>
      <c r="C15" s="86">
        <f>ССЫЛКИ!M3</f>
        <v>240</v>
      </c>
      <c r="D15" s="86">
        <f t="shared" si="0"/>
        <v>0</v>
      </c>
      <c r="E15" s="62">
        <f t="shared" si="1"/>
        <v>3.7439999999999998</v>
      </c>
      <c r="F15" s="86">
        <f t="shared" si="2"/>
        <v>240</v>
      </c>
      <c r="G15" s="87">
        <f t="shared" si="3"/>
        <v>898.56</v>
      </c>
      <c r="H15" s="62">
        <f>'Итог. вед.'!M34</f>
        <v>3.7439999999999998</v>
      </c>
      <c r="I15" s="86">
        <f t="shared" si="4"/>
        <v>240</v>
      </c>
      <c r="J15" s="87">
        <f t="shared" si="5"/>
        <v>898.56</v>
      </c>
      <c r="K15" s="62">
        <f t="shared" si="6"/>
        <v>0</v>
      </c>
      <c r="L15" s="86">
        <f t="shared" si="7"/>
        <v>240</v>
      </c>
      <c r="M15" s="87">
        <f t="shared" si="8"/>
        <v>0</v>
      </c>
    </row>
    <row r="16" spans="1:18" ht="15.75" x14ac:dyDescent="0.25">
      <c r="A16" s="85" t="str">
        <f>ССЫЛКИ!N2</f>
        <v>Чай</v>
      </c>
      <c r="B16" s="52"/>
      <c r="C16" s="86">
        <f>ССЫЛКИ!N3</f>
        <v>550</v>
      </c>
      <c r="D16" s="86">
        <f t="shared" si="0"/>
        <v>0</v>
      </c>
      <c r="E16" s="62">
        <f t="shared" si="1"/>
        <v>0.49</v>
      </c>
      <c r="F16" s="86">
        <f t="shared" si="2"/>
        <v>550</v>
      </c>
      <c r="G16" s="87">
        <f t="shared" si="3"/>
        <v>269.5</v>
      </c>
      <c r="H16" s="62">
        <f>'Итог. вед.'!N34</f>
        <v>0.49</v>
      </c>
      <c r="I16" s="86">
        <f t="shared" si="4"/>
        <v>550</v>
      </c>
      <c r="J16" s="87">
        <f t="shared" si="5"/>
        <v>269.5</v>
      </c>
      <c r="K16" s="62">
        <f t="shared" si="6"/>
        <v>0</v>
      </c>
      <c r="L16" s="86">
        <f t="shared" si="7"/>
        <v>550</v>
      </c>
      <c r="M16" s="87">
        <f t="shared" si="8"/>
        <v>0</v>
      </c>
    </row>
    <row r="17" spans="1:13" ht="15.75" x14ac:dyDescent="0.25">
      <c r="A17" s="85" t="str">
        <f>ССЫЛКИ!O2</f>
        <v>Яйцо куриное (штук)</v>
      </c>
      <c r="B17" s="52"/>
      <c r="C17" s="86">
        <f>ССЫЛКИ!O3</f>
        <v>6</v>
      </c>
      <c r="D17" s="86">
        <f t="shared" si="0"/>
        <v>0</v>
      </c>
      <c r="E17" s="62">
        <f t="shared" si="1"/>
        <v>403</v>
      </c>
      <c r="F17" s="86">
        <f t="shared" si="2"/>
        <v>6</v>
      </c>
      <c r="G17" s="87">
        <f t="shared" si="3"/>
        <v>2418</v>
      </c>
      <c r="H17" s="62">
        <f>'Итог. вед.'!O34</f>
        <v>403</v>
      </c>
      <c r="I17" s="86">
        <f t="shared" si="4"/>
        <v>6</v>
      </c>
      <c r="J17" s="87">
        <f t="shared" si="5"/>
        <v>2418</v>
      </c>
      <c r="K17" s="62">
        <f t="shared" si="6"/>
        <v>0</v>
      </c>
      <c r="L17" s="86">
        <f t="shared" si="7"/>
        <v>6</v>
      </c>
      <c r="M17" s="87">
        <f t="shared" si="8"/>
        <v>0</v>
      </c>
    </row>
    <row r="18" spans="1:13" ht="15.75" hidden="1" x14ac:dyDescent="0.25">
      <c r="A18" s="85" t="str">
        <f>ССЫЛКИ!P2</f>
        <v>Вафли</v>
      </c>
      <c r="B18" s="52"/>
      <c r="C18" s="86">
        <f>ССЫЛКИ!P3</f>
        <v>157</v>
      </c>
      <c r="D18" s="86">
        <f t="shared" si="0"/>
        <v>0</v>
      </c>
      <c r="E18" s="62">
        <f t="shared" si="1"/>
        <v>0</v>
      </c>
      <c r="F18" s="86">
        <f t="shared" si="2"/>
        <v>157</v>
      </c>
      <c r="G18" s="87">
        <f t="shared" si="3"/>
        <v>0</v>
      </c>
      <c r="H18" s="62">
        <f>'Итог. вед.'!P34</f>
        <v>0</v>
      </c>
      <c r="I18" s="86">
        <f t="shared" si="4"/>
        <v>157</v>
      </c>
      <c r="J18" s="87">
        <f t="shared" si="5"/>
        <v>0</v>
      </c>
      <c r="K18" s="62">
        <f t="shared" si="6"/>
        <v>0</v>
      </c>
      <c r="L18" s="86">
        <f t="shared" si="7"/>
        <v>157</v>
      </c>
      <c r="M18" s="87">
        <f t="shared" si="8"/>
        <v>0</v>
      </c>
    </row>
    <row r="19" spans="1:13" ht="15.75" x14ac:dyDescent="0.25">
      <c r="A19" s="85" t="str">
        <f>ССЫЛКИ!Q2</f>
        <v>Кексы бездрожжевые (шт)</v>
      </c>
      <c r="B19" s="52"/>
      <c r="C19" s="86">
        <f>ССЫЛКИ!Q3</f>
        <v>10</v>
      </c>
      <c r="D19" s="86">
        <f t="shared" si="0"/>
        <v>0</v>
      </c>
      <c r="E19" s="62">
        <f t="shared" si="1"/>
        <v>174</v>
      </c>
      <c r="F19" s="86">
        <f t="shared" si="2"/>
        <v>10</v>
      </c>
      <c r="G19" s="87">
        <f t="shared" si="3"/>
        <v>1740</v>
      </c>
      <c r="H19" s="62">
        <f>'Итог. вед.'!Q34</f>
        <v>174</v>
      </c>
      <c r="I19" s="86">
        <f t="shared" si="4"/>
        <v>10</v>
      </c>
      <c r="J19" s="87">
        <f t="shared" si="5"/>
        <v>1740</v>
      </c>
      <c r="K19" s="62">
        <f t="shared" si="6"/>
        <v>0</v>
      </c>
      <c r="L19" s="86">
        <f t="shared" si="7"/>
        <v>10</v>
      </c>
      <c r="M19" s="87">
        <f t="shared" si="8"/>
        <v>0</v>
      </c>
    </row>
    <row r="20" spans="1:13" ht="15.75" x14ac:dyDescent="0.25">
      <c r="A20" s="85" t="str">
        <f>ССЫЛКИ!R2</f>
        <v>Печенье</v>
      </c>
      <c r="B20" s="52"/>
      <c r="C20" s="86">
        <f>ССЫЛКИ!R3</f>
        <v>140</v>
      </c>
      <c r="D20" s="86">
        <f t="shared" si="0"/>
        <v>0</v>
      </c>
      <c r="E20" s="62">
        <f t="shared" si="1"/>
        <v>3.42</v>
      </c>
      <c r="F20" s="86">
        <f t="shared" si="2"/>
        <v>140</v>
      </c>
      <c r="G20" s="87">
        <f t="shared" si="3"/>
        <v>478.8</v>
      </c>
      <c r="H20" s="62">
        <f>'Итог. вед.'!R34</f>
        <v>3.42</v>
      </c>
      <c r="I20" s="86">
        <f t="shared" si="4"/>
        <v>140</v>
      </c>
      <c r="J20" s="87">
        <f t="shared" si="5"/>
        <v>478.8</v>
      </c>
      <c r="K20" s="62">
        <f t="shared" si="6"/>
        <v>0</v>
      </c>
      <c r="L20" s="86">
        <f t="shared" si="7"/>
        <v>140</v>
      </c>
      <c r="M20" s="87">
        <f t="shared" si="8"/>
        <v>0</v>
      </c>
    </row>
    <row r="21" spans="1:13" ht="15.75" x14ac:dyDescent="0.25">
      <c r="A21" s="85" t="str">
        <f>ССЫЛКИ!S2</f>
        <v>Пряники</v>
      </c>
      <c r="B21" s="52"/>
      <c r="C21" s="86">
        <f>ССЫЛКИ!S3</f>
        <v>100</v>
      </c>
      <c r="D21" s="86">
        <f t="shared" si="0"/>
        <v>0</v>
      </c>
      <c r="E21" s="62">
        <f t="shared" si="1"/>
        <v>10.124999999999998</v>
      </c>
      <c r="F21" s="86">
        <f t="shared" si="2"/>
        <v>100</v>
      </c>
      <c r="G21" s="87">
        <f t="shared" si="3"/>
        <v>1012.4999999999998</v>
      </c>
      <c r="H21" s="62">
        <f>'Итог. вед.'!S34</f>
        <v>10.124999999999998</v>
      </c>
      <c r="I21" s="86">
        <f t="shared" si="4"/>
        <v>100</v>
      </c>
      <c r="J21" s="87">
        <f t="shared" si="5"/>
        <v>1012.4999999999998</v>
      </c>
      <c r="K21" s="62">
        <f t="shared" si="6"/>
        <v>0</v>
      </c>
      <c r="L21" s="86">
        <f t="shared" si="7"/>
        <v>100</v>
      </c>
      <c r="M21" s="87">
        <f t="shared" si="8"/>
        <v>0</v>
      </c>
    </row>
    <row r="22" spans="1:13" ht="15.75" x14ac:dyDescent="0.25">
      <c r="A22" s="85" t="str">
        <f>ССЫЛКИ!T2</f>
        <v>Горошек зеленый 0,7 кг.</v>
      </c>
      <c r="B22" s="52"/>
      <c r="C22" s="86">
        <f>ССЫЛКИ!T3</f>
        <v>120</v>
      </c>
      <c r="D22" s="86">
        <f t="shared" si="0"/>
        <v>0</v>
      </c>
      <c r="E22" s="62">
        <f t="shared" si="1"/>
        <v>14.215000000000002</v>
      </c>
      <c r="F22" s="86">
        <f t="shared" si="2"/>
        <v>120</v>
      </c>
      <c r="G22" s="87">
        <f t="shared" si="3"/>
        <v>1705.8000000000002</v>
      </c>
      <c r="H22" s="62">
        <f>'Итог. вед.'!T34</f>
        <v>14.215000000000002</v>
      </c>
      <c r="I22" s="86">
        <f t="shared" si="4"/>
        <v>120</v>
      </c>
      <c r="J22" s="87">
        <f t="shared" si="5"/>
        <v>1705.8000000000002</v>
      </c>
      <c r="K22" s="62">
        <f t="shared" si="6"/>
        <v>0</v>
      </c>
      <c r="L22" s="86">
        <f t="shared" si="7"/>
        <v>120</v>
      </c>
      <c r="M22" s="87">
        <f t="shared" si="8"/>
        <v>0</v>
      </c>
    </row>
    <row r="23" spans="1:13" ht="15.75" x14ac:dyDescent="0.25">
      <c r="A23" s="85" t="str">
        <f>ССЫЛКИ!U2</f>
        <v>Икра кабачковая 0,7 кг.</v>
      </c>
      <c r="B23" s="52"/>
      <c r="C23" s="86">
        <f>ССЫЛКИ!U3</f>
        <v>120</v>
      </c>
      <c r="D23" s="86">
        <f t="shared" si="0"/>
        <v>0</v>
      </c>
      <c r="E23" s="62">
        <f t="shared" si="1"/>
        <v>8.75</v>
      </c>
      <c r="F23" s="86">
        <f t="shared" si="2"/>
        <v>120</v>
      </c>
      <c r="G23" s="87">
        <f t="shared" si="3"/>
        <v>1050</v>
      </c>
      <c r="H23" s="62">
        <f>'Итог. вед.'!U34</f>
        <v>8.75</v>
      </c>
      <c r="I23" s="86">
        <f t="shared" si="4"/>
        <v>120</v>
      </c>
      <c r="J23" s="87">
        <f t="shared" si="5"/>
        <v>1050</v>
      </c>
      <c r="K23" s="62">
        <f t="shared" si="6"/>
        <v>0</v>
      </c>
      <c r="L23" s="86">
        <f t="shared" si="7"/>
        <v>120</v>
      </c>
      <c r="M23" s="87">
        <f t="shared" si="8"/>
        <v>0</v>
      </c>
    </row>
    <row r="24" spans="1:13" ht="15.75" x14ac:dyDescent="0.25">
      <c r="A24" s="85" t="str">
        <f>ССЫЛКИ!V2</f>
        <v>Огурцы маринованые</v>
      </c>
      <c r="B24" s="52"/>
      <c r="C24" s="86">
        <f>ССЫЛКИ!V3</f>
        <v>80</v>
      </c>
      <c r="D24" s="86">
        <f t="shared" si="0"/>
        <v>0</v>
      </c>
      <c r="E24" s="62">
        <f t="shared" si="1"/>
        <v>4.59</v>
      </c>
      <c r="F24" s="86">
        <f t="shared" si="2"/>
        <v>80</v>
      </c>
      <c r="G24" s="87">
        <f t="shared" si="3"/>
        <v>367.2</v>
      </c>
      <c r="H24" s="62">
        <f>'Итог. вед.'!V34</f>
        <v>4.59</v>
      </c>
      <c r="I24" s="86">
        <f t="shared" si="4"/>
        <v>80</v>
      </c>
      <c r="J24" s="87">
        <f t="shared" si="5"/>
        <v>367.2</v>
      </c>
      <c r="K24" s="62">
        <f t="shared" si="6"/>
        <v>0</v>
      </c>
      <c r="L24" s="86">
        <f t="shared" si="7"/>
        <v>80</v>
      </c>
      <c r="M24" s="87">
        <f t="shared" si="8"/>
        <v>0</v>
      </c>
    </row>
    <row r="25" spans="1:13" ht="15.75" x14ac:dyDescent="0.25">
      <c r="A25" s="85" t="str">
        <f>ССЫЛКИ!W2</f>
        <v>Мука высшего сорт</v>
      </c>
      <c r="B25" s="52"/>
      <c r="C25" s="86">
        <f>ССЫЛКИ!W3</f>
        <v>30</v>
      </c>
      <c r="D25" s="86">
        <f t="shared" si="0"/>
        <v>0</v>
      </c>
      <c r="E25" s="62">
        <f t="shared" si="1"/>
        <v>0.34199999999999997</v>
      </c>
      <c r="F25" s="86">
        <f t="shared" si="2"/>
        <v>30</v>
      </c>
      <c r="G25" s="87">
        <f t="shared" si="3"/>
        <v>10.26</v>
      </c>
      <c r="H25" s="62">
        <f>'Итог. вед.'!W34</f>
        <v>0.34199999999999997</v>
      </c>
      <c r="I25" s="86">
        <f t="shared" si="4"/>
        <v>30</v>
      </c>
      <c r="J25" s="87">
        <f t="shared" si="5"/>
        <v>10.26</v>
      </c>
      <c r="K25" s="62">
        <f t="shared" si="6"/>
        <v>0</v>
      </c>
      <c r="L25" s="86">
        <f t="shared" si="7"/>
        <v>30</v>
      </c>
      <c r="M25" s="87">
        <f t="shared" si="8"/>
        <v>0</v>
      </c>
    </row>
    <row r="26" spans="1:13" ht="15.75" hidden="1" x14ac:dyDescent="0.25">
      <c r="A26" s="85" t="str">
        <f>ССЫЛКИ!X2</f>
        <v>Помидоры маринованые</v>
      </c>
      <c r="B26" s="52"/>
      <c r="C26" s="86">
        <f>ССЫЛКИ!X3</f>
        <v>55</v>
      </c>
      <c r="D26" s="86">
        <f t="shared" si="0"/>
        <v>0</v>
      </c>
      <c r="E26" s="62">
        <f t="shared" si="1"/>
        <v>0</v>
      </c>
      <c r="F26" s="86">
        <f t="shared" si="2"/>
        <v>55</v>
      </c>
      <c r="G26" s="87">
        <f t="shared" si="3"/>
        <v>0</v>
      </c>
      <c r="H26" s="62">
        <f>'Итог. вед.'!X34</f>
        <v>0</v>
      </c>
      <c r="I26" s="86">
        <f t="shared" si="4"/>
        <v>55</v>
      </c>
      <c r="J26" s="87">
        <f t="shared" si="5"/>
        <v>0</v>
      </c>
      <c r="K26" s="62">
        <f t="shared" si="6"/>
        <v>0</v>
      </c>
      <c r="L26" s="86">
        <f t="shared" si="7"/>
        <v>55</v>
      </c>
      <c r="M26" s="87">
        <f t="shared" si="8"/>
        <v>0</v>
      </c>
    </row>
    <row r="27" spans="1:13" ht="15.75" x14ac:dyDescent="0.25">
      <c r="A27" s="85" t="str">
        <f>ССЫЛКИ!Y2</f>
        <v>Сок фруктовый светлый</v>
      </c>
      <c r="B27" s="52"/>
      <c r="C27" s="86">
        <f>ССЫЛКИ!Y3</f>
        <v>60</v>
      </c>
      <c r="D27" s="86">
        <f t="shared" si="0"/>
        <v>0</v>
      </c>
      <c r="E27" s="62">
        <f t="shared" si="1"/>
        <v>43.2</v>
      </c>
      <c r="F27" s="86">
        <f t="shared" si="2"/>
        <v>60</v>
      </c>
      <c r="G27" s="87">
        <f t="shared" si="3"/>
        <v>2592</v>
      </c>
      <c r="H27" s="62">
        <f>'Итог. вед.'!Y34</f>
        <v>43.2</v>
      </c>
      <c r="I27" s="86">
        <f t="shared" si="4"/>
        <v>60</v>
      </c>
      <c r="J27" s="87">
        <f t="shared" si="5"/>
        <v>2592</v>
      </c>
      <c r="K27" s="62">
        <f t="shared" si="6"/>
        <v>0</v>
      </c>
      <c r="L27" s="86">
        <f t="shared" si="7"/>
        <v>60</v>
      </c>
      <c r="M27" s="87">
        <f t="shared" si="8"/>
        <v>0</v>
      </c>
    </row>
    <row r="28" spans="1:13" ht="15.75" x14ac:dyDescent="0.25">
      <c r="A28" s="85" t="str">
        <f>ССЫЛКИ!Z2</f>
        <v>Сок фруктовый с мякотью</v>
      </c>
      <c r="B28" s="52"/>
      <c r="C28" s="86">
        <f>ССЫЛКИ!Z3</f>
        <v>70</v>
      </c>
      <c r="D28" s="86">
        <f t="shared" si="0"/>
        <v>0</v>
      </c>
      <c r="E28" s="62">
        <f t="shared" si="1"/>
        <v>46</v>
      </c>
      <c r="F28" s="86">
        <f t="shared" si="2"/>
        <v>70</v>
      </c>
      <c r="G28" s="87">
        <f t="shared" si="3"/>
        <v>3220</v>
      </c>
      <c r="H28" s="62">
        <f>'Итог. вед.'!Z34</f>
        <v>46</v>
      </c>
      <c r="I28" s="86">
        <f t="shared" si="4"/>
        <v>70</v>
      </c>
      <c r="J28" s="87">
        <f t="shared" si="5"/>
        <v>3220</v>
      </c>
      <c r="K28" s="62">
        <f t="shared" si="6"/>
        <v>0</v>
      </c>
      <c r="L28" s="86">
        <f t="shared" si="7"/>
        <v>70</v>
      </c>
      <c r="M28" s="87">
        <f t="shared" si="8"/>
        <v>0</v>
      </c>
    </row>
    <row r="29" spans="1:13" ht="15.75" x14ac:dyDescent="0.25">
      <c r="A29" s="85" t="str">
        <f>ССЫЛКИ!AA2</f>
        <v>Томатная паста</v>
      </c>
      <c r="B29" s="52"/>
      <c r="C29" s="86">
        <f>ССЫЛКИ!AA3</f>
        <v>165</v>
      </c>
      <c r="D29" s="86">
        <f t="shared" si="0"/>
        <v>0</v>
      </c>
      <c r="E29" s="62">
        <f t="shared" si="1"/>
        <v>5.2157</v>
      </c>
      <c r="F29" s="86">
        <f t="shared" si="2"/>
        <v>165</v>
      </c>
      <c r="G29" s="87">
        <f t="shared" si="3"/>
        <v>860.59050000000002</v>
      </c>
      <c r="H29" s="62">
        <f>'Итог. вед.'!AA34</f>
        <v>5.2157</v>
      </c>
      <c r="I29" s="86">
        <f t="shared" si="4"/>
        <v>165</v>
      </c>
      <c r="J29" s="87">
        <f t="shared" si="5"/>
        <v>860.59050000000002</v>
      </c>
      <c r="K29" s="62">
        <f t="shared" si="6"/>
        <v>0</v>
      </c>
      <c r="L29" s="86">
        <f t="shared" si="7"/>
        <v>165</v>
      </c>
      <c r="M29" s="87">
        <f t="shared" si="8"/>
        <v>0</v>
      </c>
    </row>
    <row r="30" spans="1:13" ht="15.75" hidden="1" x14ac:dyDescent="0.25">
      <c r="A30" s="85" t="str">
        <f>ССЫЛКИ!AB2</f>
        <v>Конфеты карамель</v>
      </c>
      <c r="B30" s="52"/>
      <c r="C30" s="86">
        <f>ССЫЛКИ!AB3</f>
        <v>180</v>
      </c>
      <c r="D30" s="86">
        <f t="shared" si="0"/>
        <v>0</v>
      </c>
      <c r="E30" s="62">
        <f t="shared" si="1"/>
        <v>0</v>
      </c>
      <c r="F30" s="86">
        <f t="shared" si="2"/>
        <v>180</v>
      </c>
      <c r="G30" s="87">
        <f t="shared" si="3"/>
        <v>0</v>
      </c>
      <c r="H30" s="62">
        <f>'Итог. вед.'!AB34</f>
        <v>0</v>
      </c>
      <c r="I30" s="86">
        <f t="shared" si="4"/>
        <v>180</v>
      </c>
      <c r="J30" s="87">
        <f t="shared" si="5"/>
        <v>0</v>
      </c>
      <c r="K30" s="62">
        <f t="shared" si="6"/>
        <v>0</v>
      </c>
      <c r="L30" s="86">
        <f t="shared" si="7"/>
        <v>180</v>
      </c>
      <c r="M30" s="87">
        <f t="shared" si="8"/>
        <v>0</v>
      </c>
    </row>
    <row r="31" spans="1:13" ht="15.75" hidden="1" x14ac:dyDescent="0.25">
      <c r="A31" s="85" t="str">
        <f>ССЫЛКИ!AC2</f>
        <v>Конфеты глазированные</v>
      </c>
      <c r="B31" s="52"/>
      <c r="C31" s="86">
        <f>ССЫЛКИ!AC3</f>
        <v>260</v>
      </c>
      <c r="D31" s="86">
        <f t="shared" si="0"/>
        <v>0</v>
      </c>
      <c r="E31" s="62">
        <f t="shared" si="1"/>
        <v>0</v>
      </c>
      <c r="F31" s="86">
        <f t="shared" si="2"/>
        <v>260</v>
      </c>
      <c r="G31" s="87">
        <f t="shared" si="3"/>
        <v>0</v>
      </c>
      <c r="H31" s="62">
        <f>'Итог. вед.'!AC34</f>
        <v>0</v>
      </c>
      <c r="I31" s="86">
        <f t="shared" si="4"/>
        <v>260</v>
      </c>
      <c r="J31" s="87">
        <f t="shared" si="5"/>
        <v>0</v>
      </c>
      <c r="K31" s="62">
        <f t="shared" si="6"/>
        <v>0</v>
      </c>
      <c r="L31" s="86">
        <f t="shared" si="7"/>
        <v>260</v>
      </c>
      <c r="M31" s="87">
        <f t="shared" si="8"/>
        <v>0</v>
      </c>
    </row>
    <row r="32" spans="1:13" ht="15.75" x14ac:dyDescent="0.25">
      <c r="A32" s="85" t="str">
        <f>ССЫЛКИ!AD2</f>
        <v>Крупа гороховая</v>
      </c>
      <c r="B32" s="52"/>
      <c r="C32" s="86">
        <f>ССЫЛКИ!AD3</f>
        <v>55</v>
      </c>
      <c r="D32" s="86">
        <f t="shared" si="0"/>
        <v>0</v>
      </c>
      <c r="E32" s="62">
        <f t="shared" si="1"/>
        <v>3.7098</v>
      </c>
      <c r="F32" s="86">
        <f t="shared" si="2"/>
        <v>55</v>
      </c>
      <c r="G32" s="87">
        <f t="shared" si="3"/>
        <v>204.03899999999999</v>
      </c>
      <c r="H32" s="62">
        <f>'Итог. вед.'!AD34</f>
        <v>3.7098</v>
      </c>
      <c r="I32" s="86">
        <f t="shared" si="4"/>
        <v>55</v>
      </c>
      <c r="J32" s="87">
        <f t="shared" si="5"/>
        <v>204.03899999999999</v>
      </c>
      <c r="K32" s="62">
        <f t="shared" si="6"/>
        <v>0</v>
      </c>
      <c r="L32" s="86">
        <f t="shared" si="7"/>
        <v>55</v>
      </c>
      <c r="M32" s="87">
        <f t="shared" si="8"/>
        <v>0</v>
      </c>
    </row>
    <row r="33" spans="1:13" ht="15.75" x14ac:dyDescent="0.25">
      <c r="A33" s="85" t="str">
        <f>ССЫЛКИ!AE2</f>
        <v>Крупа гречневая</v>
      </c>
      <c r="B33" s="52"/>
      <c r="C33" s="86">
        <f>ССЫЛКИ!AE3</f>
        <v>90</v>
      </c>
      <c r="D33" s="86">
        <f t="shared" si="0"/>
        <v>0</v>
      </c>
      <c r="E33" s="62">
        <f t="shared" si="1"/>
        <v>5.75</v>
      </c>
      <c r="F33" s="86">
        <f t="shared" si="2"/>
        <v>90</v>
      </c>
      <c r="G33" s="87">
        <f t="shared" si="3"/>
        <v>517.5</v>
      </c>
      <c r="H33" s="62">
        <f>'Итог. вед.'!AE34</f>
        <v>5.75</v>
      </c>
      <c r="I33" s="86">
        <f t="shared" si="4"/>
        <v>90</v>
      </c>
      <c r="J33" s="87">
        <f t="shared" si="5"/>
        <v>517.5</v>
      </c>
      <c r="K33" s="62">
        <f t="shared" si="6"/>
        <v>0</v>
      </c>
      <c r="L33" s="86">
        <f t="shared" si="7"/>
        <v>90</v>
      </c>
      <c r="M33" s="87">
        <f t="shared" si="8"/>
        <v>0</v>
      </c>
    </row>
    <row r="34" spans="1:13" ht="15.75" x14ac:dyDescent="0.25">
      <c r="A34" s="85" t="str">
        <f>ССЫЛКИ!AF2</f>
        <v>Крупа кукурузная</v>
      </c>
      <c r="B34" s="52"/>
      <c r="C34" s="86">
        <f>ССЫЛКИ!AF3</f>
        <v>45</v>
      </c>
      <c r="D34" s="86">
        <f t="shared" si="0"/>
        <v>0</v>
      </c>
      <c r="E34" s="62">
        <f t="shared" si="1"/>
        <v>11.545</v>
      </c>
      <c r="F34" s="86">
        <f t="shared" si="2"/>
        <v>45</v>
      </c>
      <c r="G34" s="87">
        <f t="shared" si="3"/>
        <v>519.52499999999998</v>
      </c>
      <c r="H34" s="62">
        <f>'Итог. вед.'!AF34</f>
        <v>11.545</v>
      </c>
      <c r="I34" s="86">
        <f t="shared" si="4"/>
        <v>45</v>
      </c>
      <c r="J34" s="87">
        <f t="shared" si="5"/>
        <v>519.52499999999998</v>
      </c>
      <c r="K34" s="62">
        <f t="shared" si="6"/>
        <v>0</v>
      </c>
      <c r="L34" s="86">
        <f t="shared" si="7"/>
        <v>45</v>
      </c>
      <c r="M34" s="87">
        <f t="shared" si="8"/>
        <v>0</v>
      </c>
    </row>
    <row r="35" spans="1:13" ht="15.75" hidden="1" x14ac:dyDescent="0.25">
      <c r="A35" s="85" t="str">
        <f>ССЫЛКИ!AG2</f>
        <v>Крупа манная</v>
      </c>
      <c r="B35" s="52"/>
      <c r="C35" s="86">
        <f>ССЫЛКИ!AG3</f>
        <v>45</v>
      </c>
      <c r="D35" s="86">
        <f t="shared" si="0"/>
        <v>0</v>
      </c>
      <c r="E35" s="62">
        <f t="shared" si="1"/>
        <v>0</v>
      </c>
      <c r="F35" s="86">
        <f t="shared" si="2"/>
        <v>45</v>
      </c>
      <c r="G35" s="87">
        <f t="shared" si="3"/>
        <v>0</v>
      </c>
      <c r="H35" s="62">
        <f>'Итог. вед.'!AG34</f>
        <v>0</v>
      </c>
      <c r="I35" s="86">
        <f t="shared" si="4"/>
        <v>45</v>
      </c>
      <c r="J35" s="87">
        <f t="shared" si="5"/>
        <v>0</v>
      </c>
      <c r="K35" s="62">
        <f t="shared" si="6"/>
        <v>0</v>
      </c>
      <c r="L35" s="86">
        <f t="shared" si="7"/>
        <v>45</v>
      </c>
      <c r="M35" s="87">
        <f t="shared" si="8"/>
        <v>0</v>
      </c>
    </row>
    <row r="36" spans="1:13" ht="15.75" hidden="1" x14ac:dyDescent="0.25">
      <c r="A36" s="85" t="str">
        <f>ССЫЛКИ!AH2</f>
        <v>Крупа овсяная</v>
      </c>
      <c r="B36" s="52"/>
      <c r="C36" s="86">
        <f>ССЫЛКИ!AH3</f>
        <v>52</v>
      </c>
      <c r="D36" s="86">
        <f t="shared" si="0"/>
        <v>0</v>
      </c>
      <c r="E36" s="62">
        <f t="shared" si="1"/>
        <v>0</v>
      </c>
      <c r="F36" s="86">
        <f t="shared" si="2"/>
        <v>52</v>
      </c>
      <c r="G36" s="87">
        <f t="shared" si="3"/>
        <v>0</v>
      </c>
      <c r="H36" s="62">
        <f>'Итог. вед.'!AH34</f>
        <v>0</v>
      </c>
      <c r="I36" s="86">
        <f t="shared" si="4"/>
        <v>52</v>
      </c>
      <c r="J36" s="87">
        <f t="shared" si="5"/>
        <v>0</v>
      </c>
      <c r="K36" s="62">
        <f t="shared" si="6"/>
        <v>0</v>
      </c>
      <c r="L36" s="86">
        <f t="shared" si="7"/>
        <v>52</v>
      </c>
      <c r="M36" s="87">
        <f t="shared" si="8"/>
        <v>0</v>
      </c>
    </row>
    <row r="37" spans="1:13" ht="15.75" x14ac:dyDescent="0.25">
      <c r="A37" s="85" t="str">
        <f>ССЫЛКИ!AI2</f>
        <v>Крупа перловая</v>
      </c>
      <c r="B37" s="52"/>
      <c r="C37" s="86">
        <f>ССЫЛКИ!AI3</f>
        <v>50</v>
      </c>
      <c r="D37" s="86">
        <f t="shared" si="0"/>
        <v>0</v>
      </c>
      <c r="E37" s="62">
        <f t="shared" si="1"/>
        <v>0.86999999999999988</v>
      </c>
      <c r="F37" s="86">
        <f t="shared" si="2"/>
        <v>50</v>
      </c>
      <c r="G37" s="87">
        <f t="shared" si="3"/>
        <v>43.499999999999993</v>
      </c>
      <c r="H37" s="62">
        <f>'Итог. вед.'!AI34</f>
        <v>0.86999999999999988</v>
      </c>
      <c r="I37" s="86">
        <f t="shared" si="4"/>
        <v>50</v>
      </c>
      <c r="J37" s="87">
        <f t="shared" si="5"/>
        <v>43.499999999999993</v>
      </c>
      <c r="K37" s="62">
        <f t="shared" si="6"/>
        <v>0</v>
      </c>
      <c r="L37" s="86">
        <f t="shared" si="7"/>
        <v>50</v>
      </c>
      <c r="M37" s="87">
        <f t="shared" si="8"/>
        <v>0</v>
      </c>
    </row>
    <row r="38" spans="1:13" ht="15.75" x14ac:dyDescent="0.25">
      <c r="A38" s="85" t="str">
        <f>ССЫЛКИ!AJ2</f>
        <v>Крупа пшеничная</v>
      </c>
      <c r="B38" s="52"/>
      <c r="C38" s="86">
        <f>ССЫЛКИ!AJ3</f>
        <v>55</v>
      </c>
      <c r="D38" s="86">
        <f t="shared" si="0"/>
        <v>0</v>
      </c>
      <c r="E38" s="62">
        <f t="shared" si="1"/>
        <v>19.7</v>
      </c>
      <c r="F38" s="86">
        <f t="shared" si="2"/>
        <v>55</v>
      </c>
      <c r="G38" s="87">
        <f t="shared" si="3"/>
        <v>1083.5</v>
      </c>
      <c r="H38" s="62">
        <f>'Итог. вед.'!AJ34</f>
        <v>19.7</v>
      </c>
      <c r="I38" s="86">
        <f t="shared" si="4"/>
        <v>55</v>
      </c>
      <c r="J38" s="87">
        <f t="shared" si="5"/>
        <v>1083.5</v>
      </c>
      <c r="K38" s="62">
        <f t="shared" si="6"/>
        <v>0</v>
      </c>
      <c r="L38" s="86">
        <f t="shared" si="7"/>
        <v>55</v>
      </c>
      <c r="M38" s="87">
        <f t="shared" si="8"/>
        <v>0</v>
      </c>
    </row>
    <row r="39" spans="1:13" ht="15.75" hidden="1" x14ac:dyDescent="0.25">
      <c r="A39" s="85" t="str">
        <f>ССЫЛКИ!AK2</f>
        <v>Крупа пшено шлифованное</v>
      </c>
      <c r="B39" s="52"/>
      <c r="C39" s="86">
        <f>ССЫЛКИ!AK3</f>
        <v>60</v>
      </c>
      <c r="D39" s="86">
        <f t="shared" si="0"/>
        <v>0</v>
      </c>
      <c r="E39" s="62">
        <f t="shared" si="1"/>
        <v>0</v>
      </c>
      <c r="F39" s="86">
        <f t="shared" si="2"/>
        <v>60</v>
      </c>
      <c r="G39" s="87">
        <f t="shared" si="3"/>
        <v>0</v>
      </c>
      <c r="H39" s="62">
        <f>'Итог. вед.'!AK34</f>
        <v>0</v>
      </c>
      <c r="I39" s="86">
        <f t="shared" si="4"/>
        <v>60</v>
      </c>
      <c r="J39" s="87">
        <f t="shared" si="5"/>
        <v>0</v>
      </c>
      <c r="K39" s="62">
        <f t="shared" si="6"/>
        <v>0</v>
      </c>
      <c r="L39" s="86">
        <f t="shared" si="7"/>
        <v>60</v>
      </c>
      <c r="M39" s="87">
        <f t="shared" si="8"/>
        <v>0</v>
      </c>
    </row>
    <row r="40" spans="1:13" ht="15.75" x14ac:dyDescent="0.25">
      <c r="A40" s="85" t="str">
        <f>ССЫЛКИ!AL2</f>
        <v>Крупа рисовая</v>
      </c>
      <c r="B40" s="52"/>
      <c r="C40" s="86">
        <f>ССЫЛКИ!AL3</f>
        <v>60</v>
      </c>
      <c r="D40" s="86">
        <f t="shared" si="0"/>
        <v>0</v>
      </c>
      <c r="E40" s="62">
        <f t="shared" si="1"/>
        <v>21.789000000000001</v>
      </c>
      <c r="F40" s="86">
        <f t="shared" si="2"/>
        <v>60</v>
      </c>
      <c r="G40" s="87">
        <f t="shared" si="3"/>
        <v>1307.3400000000001</v>
      </c>
      <c r="H40" s="62">
        <f>'Итог. вед.'!AL34</f>
        <v>21.789000000000001</v>
      </c>
      <c r="I40" s="86">
        <f t="shared" si="4"/>
        <v>60</v>
      </c>
      <c r="J40" s="87">
        <f t="shared" si="5"/>
        <v>1307.3400000000001</v>
      </c>
      <c r="K40" s="62">
        <f t="shared" si="6"/>
        <v>0</v>
      </c>
      <c r="L40" s="86">
        <f t="shared" si="7"/>
        <v>60</v>
      </c>
      <c r="M40" s="87">
        <f t="shared" si="8"/>
        <v>0</v>
      </c>
    </row>
    <row r="41" spans="1:13" ht="15.75" x14ac:dyDescent="0.25">
      <c r="A41" s="85" t="str">
        <f>ССЫЛКИ!AM2</f>
        <v>Крупа ячневая</v>
      </c>
      <c r="B41" s="52"/>
      <c r="C41" s="86">
        <f>ССЫЛКИ!AM3</f>
        <v>50</v>
      </c>
      <c r="D41" s="86">
        <f t="shared" si="0"/>
        <v>0</v>
      </c>
      <c r="E41" s="62">
        <f t="shared" si="1"/>
        <v>0.91200000000000003</v>
      </c>
      <c r="F41" s="86">
        <f t="shared" si="2"/>
        <v>50</v>
      </c>
      <c r="G41" s="87">
        <f t="shared" si="3"/>
        <v>45.6</v>
      </c>
      <c r="H41" s="62">
        <f>'Итог. вед.'!AM34</f>
        <v>0.91200000000000003</v>
      </c>
      <c r="I41" s="86">
        <f t="shared" si="4"/>
        <v>50</v>
      </c>
      <c r="J41" s="87">
        <f t="shared" si="5"/>
        <v>45.6</v>
      </c>
      <c r="K41" s="62">
        <f t="shared" si="6"/>
        <v>0</v>
      </c>
      <c r="L41" s="86">
        <f t="shared" si="7"/>
        <v>50</v>
      </c>
      <c r="M41" s="87">
        <f t="shared" si="8"/>
        <v>0</v>
      </c>
    </row>
    <row r="42" spans="1:13" ht="15.75" hidden="1" x14ac:dyDescent="0.25">
      <c r="A42" s="85" t="str">
        <f>ССЫЛКИ!AN2</f>
        <v>Чечевица</v>
      </c>
      <c r="B42" s="52"/>
      <c r="C42" s="86">
        <f>ССЫЛКИ!AN3</f>
        <v>110</v>
      </c>
      <c r="D42" s="86">
        <f t="shared" si="0"/>
        <v>0</v>
      </c>
      <c r="E42" s="62">
        <f t="shared" si="1"/>
        <v>0</v>
      </c>
      <c r="F42" s="86">
        <f t="shared" si="2"/>
        <v>110</v>
      </c>
      <c r="G42" s="87">
        <f t="shared" si="3"/>
        <v>0</v>
      </c>
      <c r="H42" s="62">
        <f>'Итог. вед.'!AN34</f>
        <v>0</v>
      </c>
      <c r="I42" s="86">
        <f t="shared" si="4"/>
        <v>110</v>
      </c>
      <c r="J42" s="87">
        <f t="shared" si="5"/>
        <v>0</v>
      </c>
      <c r="K42" s="62">
        <f t="shared" si="6"/>
        <v>0</v>
      </c>
      <c r="L42" s="86">
        <f t="shared" si="7"/>
        <v>110</v>
      </c>
      <c r="M42" s="87">
        <f t="shared" si="8"/>
        <v>0</v>
      </c>
    </row>
    <row r="43" spans="1:13" ht="15.75" hidden="1" x14ac:dyDescent="0.25">
      <c r="A43" s="85" t="str">
        <f>ССЫЛКИ!AO2</f>
        <v>Фасоль</v>
      </c>
      <c r="B43" s="52"/>
      <c r="C43" s="86">
        <f>ССЫЛКИ!AO3</f>
        <v>170</v>
      </c>
      <c r="D43" s="86">
        <f t="shared" si="0"/>
        <v>0</v>
      </c>
      <c r="E43" s="62">
        <f t="shared" si="1"/>
        <v>0</v>
      </c>
      <c r="F43" s="86">
        <f t="shared" si="2"/>
        <v>170</v>
      </c>
      <c r="G43" s="87">
        <f t="shared" si="3"/>
        <v>0</v>
      </c>
      <c r="H43" s="62">
        <f>'Итог. вед.'!AO34</f>
        <v>0</v>
      </c>
      <c r="I43" s="86">
        <f t="shared" si="4"/>
        <v>170</v>
      </c>
      <c r="J43" s="87">
        <f t="shared" si="5"/>
        <v>0</v>
      </c>
      <c r="K43" s="62">
        <f t="shared" si="6"/>
        <v>0</v>
      </c>
      <c r="L43" s="86">
        <f t="shared" si="7"/>
        <v>170</v>
      </c>
      <c r="M43" s="87">
        <f t="shared" si="8"/>
        <v>0</v>
      </c>
    </row>
    <row r="44" spans="1:13" ht="15.75" x14ac:dyDescent="0.25">
      <c r="A44" s="85" t="str">
        <f>ССЫЛКИ!AP2</f>
        <v>Йогурт</v>
      </c>
      <c r="B44" s="52"/>
      <c r="C44" s="86">
        <f>ССЫЛКИ!AP3</f>
        <v>200</v>
      </c>
      <c r="D44" s="86">
        <f t="shared" si="0"/>
        <v>0</v>
      </c>
      <c r="E44" s="62">
        <f t="shared" si="1"/>
        <v>12.445</v>
      </c>
      <c r="F44" s="86">
        <f t="shared" si="2"/>
        <v>200</v>
      </c>
      <c r="G44" s="87">
        <f t="shared" si="3"/>
        <v>2489</v>
      </c>
      <c r="H44" s="62">
        <f>'Итог. вед.'!AP34</f>
        <v>12.445</v>
      </c>
      <c r="I44" s="86">
        <f t="shared" si="4"/>
        <v>200</v>
      </c>
      <c r="J44" s="87">
        <f t="shared" si="5"/>
        <v>2489</v>
      </c>
      <c r="K44" s="62">
        <f t="shared" si="6"/>
        <v>0</v>
      </c>
      <c r="L44" s="86">
        <f t="shared" si="7"/>
        <v>200</v>
      </c>
      <c r="M44" s="87">
        <f t="shared" si="8"/>
        <v>0</v>
      </c>
    </row>
    <row r="45" spans="1:13" ht="15.75" x14ac:dyDescent="0.25">
      <c r="A45" s="85" t="str">
        <f>ССЫЛКИ!AQ2</f>
        <v>Кефир</v>
      </c>
      <c r="B45" s="52"/>
      <c r="C45" s="86">
        <f>ССЫЛКИ!AQ3</f>
        <v>80</v>
      </c>
      <c r="D45" s="86">
        <f t="shared" si="0"/>
        <v>0</v>
      </c>
      <c r="E45" s="62">
        <f t="shared" si="1"/>
        <v>12.45</v>
      </c>
      <c r="F45" s="86">
        <f t="shared" si="2"/>
        <v>80</v>
      </c>
      <c r="G45" s="87">
        <f t="shared" si="3"/>
        <v>996</v>
      </c>
      <c r="H45" s="62">
        <f>'Итог. вед.'!AQ34</f>
        <v>12.45</v>
      </c>
      <c r="I45" s="86">
        <f t="shared" si="4"/>
        <v>80</v>
      </c>
      <c r="J45" s="87">
        <f t="shared" si="5"/>
        <v>996</v>
      </c>
      <c r="K45" s="62">
        <f t="shared" si="6"/>
        <v>0</v>
      </c>
      <c r="L45" s="86">
        <f t="shared" si="7"/>
        <v>80</v>
      </c>
      <c r="M45" s="87">
        <f t="shared" si="8"/>
        <v>0</v>
      </c>
    </row>
    <row r="46" spans="1:13" ht="15.75" x14ac:dyDescent="0.25">
      <c r="A46" s="85" t="str">
        <f>ССЫЛКИ!AR2</f>
        <v>Масло сливочное</v>
      </c>
      <c r="B46" s="52"/>
      <c r="C46" s="86">
        <f>ССЫЛКИ!AR3</f>
        <v>600</v>
      </c>
      <c r="D46" s="86">
        <f t="shared" si="0"/>
        <v>0</v>
      </c>
      <c r="E46" s="62">
        <f t="shared" si="1"/>
        <v>5.7947999999999986</v>
      </c>
      <c r="F46" s="86">
        <f t="shared" si="2"/>
        <v>600</v>
      </c>
      <c r="G46" s="87">
        <f t="shared" si="3"/>
        <v>3476.8799999999992</v>
      </c>
      <c r="H46" s="62">
        <f>'Итог. вед.'!AR34</f>
        <v>5.7947999999999986</v>
      </c>
      <c r="I46" s="86">
        <f t="shared" si="4"/>
        <v>600</v>
      </c>
      <c r="J46" s="87">
        <f t="shared" si="5"/>
        <v>3476.8799999999992</v>
      </c>
      <c r="K46" s="62">
        <f t="shared" si="6"/>
        <v>0</v>
      </c>
      <c r="L46" s="86">
        <f t="shared" si="7"/>
        <v>600</v>
      </c>
      <c r="M46" s="87">
        <f t="shared" si="8"/>
        <v>0</v>
      </c>
    </row>
    <row r="47" spans="1:13" ht="15.75" hidden="1" x14ac:dyDescent="0.25">
      <c r="A47" s="85" t="str">
        <f>ССЫЛКИ!AS2</f>
        <v>Молоко разливное</v>
      </c>
      <c r="B47" s="52"/>
      <c r="C47" s="86">
        <f>ССЫЛКИ!AS3</f>
        <v>60</v>
      </c>
      <c r="D47" s="86">
        <f t="shared" si="0"/>
        <v>0</v>
      </c>
      <c r="E47" s="62">
        <f t="shared" si="1"/>
        <v>0</v>
      </c>
      <c r="F47" s="86">
        <f t="shared" si="2"/>
        <v>60</v>
      </c>
      <c r="G47" s="87">
        <f t="shared" si="3"/>
        <v>0</v>
      </c>
      <c r="H47" s="62">
        <f>'Итог. вед.'!AS34</f>
        <v>0</v>
      </c>
      <c r="I47" s="86">
        <f t="shared" si="4"/>
        <v>60</v>
      </c>
      <c r="J47" s="87">
        <f t="shared" si="5"/>
        <v>0</v>
      </c>
      <c r="K47" s="62">
        <f t="shared" si="6"/>
        <v>0</v>
      </c>
      <c r="L47" s="86">
        <f t="shared" si="7"/>
        <v>60</v>
      </c>
      <c r="M47" s="87">
        <f t="shared" si="8"/>
        <v>0</v>
      </c>
    </row>
    <row r="48" spans="1:13" ht="15.75" x14ac:dyDescent="0.25">
      <c r="A48" s="85" t="str">
        <f>ССЫЛКИ!AT2</f>
        <v>Молоко вупаковке пастер</v>
      </c>
      <c r="B48" s="52"/>
      <c r="C48" s="86">
        <f>ССЫЛКИ!AT3</f>
        <v>75</v>
      </c>
      <c r="D48" s="86">
        <f t="shared" si="0"/>
        <v>0</v>
      </c>
      <c r="E48" s="62">
        <f t="shared" si="1"/>
        <v>31.77</v>
      </c>
      <c r="F48" s="86">
        <f t="shared" si="2"/>
        <v>75</v>
      </c>
      <c r="G48" s="87">
        <f t="shared" si="3"/>
        <v>2382.75</v>
      </c>
      <c r="H48" s="62">
        <f>'Итог. вед.'!AT34</f>
        <v>31.77</v>
      </c>
      <c r="I48" s="86">
        <f t="shared" si="4"/>
        <v>75</v>
      </c>
      <c r="J48" s="87">
        <f t="shared" si="5"/>
        <v>2382.75</v>
      </c>
      <c r="K48" s="62">
        <f t="shared" si="6"/>
        <v>0</v>
      </c>
      <c r="L48" s="86">
        <f t="shared" si="7"/>
        <v>75</v>
      </c>
      <c r="M48" s="87">
        <f t="shared" si="8"/>
        <v>0</v>
      </c>
    </row>
    <row r="49" spans="1:13" ht="15.75" hidden="1" x14ac:dyDescent="0.25">
      <c r="A49" s="85" t="str">
        <f>ССЫЛКИ!AU2</f>
        <v>Сгущенное молоко (банка)</v>
      </c>
      <c r="B49" s="52"/>
      <c r="C49" s="86">
        <f>ССЫЛКИ!AU3</f>
        <v>155</v>
      </c>
      <c r="D49" s="86">
        <f t="shared" si="0"/>
        <v>0</v>
      </c>
      <c r="E49" s="62">
        <f t="shared" si="1"/>
        <v>0</v>
      </c>
      <c r="F49" s="86">
        <f t="shared" si="2"/>
        <v>155</v>
      </c>
      <c r="G49" s="87">
        <f t="shared" si="3"/>
        <v>0</v>
      </c>
      <c r="H49" s="62">
        <f>'Итог. вед.'!AU34</f>
        <v>0</v>
      </c>
      <c r="I49" s="86">
        <f t="shared" si="4"/>
        <v>155</v>
      </c>
      <c r="J49" s="87">
        <f t="shared" si="5"/>
        <v>0</v>
      </c>
      <c r="K49" s="62">
        <f t="shared" si="6"/>
        <v>0</v>
      </c>
      <c r="L49" s="86">
        <f t="shared" si="7"/>
        <v>155</v>
      </c>
      <c r="M49" s="87">
        <f t="shared" si="8"/>
        <v>0</v>
      </c>
    </row>
    <row r="50" spans="1:13" ht="15.75" x14ac:dyDescent="0.25">
      <c r="A50" s="85" t="str">
        <f>ССЫЛКИ!AV2</f>
        <v>Сметана</v>
      </c>
      <c r="B50" s="52"/>
      <c r="C50" s="86">
        <f>ССЫЛКИ!AV3</f>
        <v>274</v>
      </c>
      <c r="D50" s="86">
        <f t="shared" si="0"/>
        <v>0</v>
      </c>
      <c r="E50" s="62">
        <f t="shared" si="1"/>
        <v>6.3520000000000003</v>
      </c>
      <c r="F50" s="86">
        <f t="shared" si="2"/>
        <v>274</v>
      </c>
      <c r="G50" s="87">
        <f t="shared" si="3"/>
        <v>1740.4480000000001</v>
      </c>
      <c r="H50" s="62">
        <f>'Итог. вед.'!AV34</f>
        <v>6.3520000000000003</v>
      </c>
      <c r="I50" s="86">
        <f t="shared" si="4"/>
        <v>274</v>
      </c>
      <c r="J50" s="87">
        <f t="shared" si="5"/>
        <v>1740.4480000000001</v>
      </c>
      <c r="K50" s="62">
        <f t="shared" si="6"/>
        <v>0</v>
      </c>
      <c r="L50" s="86">
        <f t="shared" si="7"/>
        <v>274</v>
      </c>
      <c r="M50" s="87">
        <f t="shared" si="8"/>
        <v>0</v>
      </c>
    </row>
    <row r="51" spans="1:13" ht="15.75" x14ac:dyDescent="0.25">
      <c r="A51" s="85" t="str">
        <f>ССЫЛКИ!AW2</f>
        <v>Сыр Российский</v>
      </c>
      <c r="B51" s="52"/>
      <c r="C51" s="86">
        <f>ССЫЛКИ!AW3</f>
        <v>450</v>
      </c>
      <c r="D51" s="86">
        <f t="shared" si="0"/>
        <v>0</v>
      </c>
      <c r="E51" s="62">
        <f t="shared" si="1"/>
        <v>2.5379999999999998</v>
      </c>
      <c r="F51" s="86">
        <f t="shared" si="2"/>
        <v>450</v>
      </c>
      <c r="G51" s="87">
        <f t="shared" si="3"/>
        <v>1142.0999999999999</v>
      </c>
      <c r="H51" s="62">
        <f>'Итог. вед.'!AW34</f>
        <v>2.5379999999999998</v>
      </c>
      <c r="I51" s="86">
        <f t="shared" si="4"/>
        <v>450</v>
      </c>
      <c r="J51" s="87">
        <f t="shared" si="5"/>
        <v>1142.0999999999999</v>
      </c>
      <c r="K51" s="62">
        <f t="shared" si="6"/>
        <v>0</v>
      </c>
      <c r="L51" s="86">
        <f t="shared" si="7"/>
        <v>450</v>
      </c>
      <c r="M51" s="87">
        <f t="shared" si="8"/>
        <v>0</v>
      </c>
    </row>
    <row r="52" spans="1:13" ht="15.75" hidden="1" x14ac:dyDescent="0.25">
      <c r="A52" s="85" t="str">
        <f>ССЫЛКИ!AX2</f>
        <v>Творог</v>
      </c>
      <c r="B52" s="52"/>
      <c r="C52" s="86">
        <f>ССЫЛКИ!AX3</f>
        <v>325</v>
      </c>
      <c r="D52" s="86">
        <f t="shared" si="0"/>
        <v>0</v>
      </c>
      <c r="E52" s="62">
        <f t="shared" si="1"/>
        <v>0</v>
      </c>
      <c r="F52" s="86">
        <f t="shared" si="2"/>
        <v>325</v>
      </c>
      <c r="G52" s="87">
        <f t="shared" si="3"/>
        <v>0</v>
      </c>
      <c r="H52" s="62">
        <f>'Итог. вед.'!AX34</f>
        <v>0</v>
      </c>
      <c r="I52" s="86">
        <f t="shared" si="4"/>
        <v>325</v>
      </c>
      <c r="J52" s="87">
        <f t="shared" si="5"/>
        <v>0</v>
      </c>
      <c r="K52" s="62">
        <f t="shared" si="6"/>
        <v>0</v>
      </c>
      <c r="L52" s="86">
        <f t="shared" si="7"/>
        <v>325</v>
      </c>
      <c r="M52" s="87">
        <f t="shared" si="8"/>
        <v>0</v>
      </c>
    </row>
    <row r="53" spans="1:13" ht="15.75" x14ac:dyDescent="0.25">
      <c r="A53" s="85" t="str">
        <f>ССЫЛКИ!AY2</f>
        <v>Куры охлажденные</v>
      </c>
      <c r="B53" s="52"/>
      <c r="C53" s="86">
        <f>ССЫЛКИ!AY3</f>
        <v>180</v>
      </c>
      <c r="D53" s="86">
        <f t="shared" si="0"/>
        <v>0</v>
      </c>
      <c r="E53" s="62">
        <f t="shared" si="1"/>
        <v>66.902799999999999</v>
      </c>
      <c r="F53" s="86">
        <f t="shared" si="2"/>
        <v>180</v>
      </c>
      <c r="G53" s="87">
        <f t="shared" si="3"/>
        <v>12042.503999999999</v>
      </c>
      <c r="H53" s="62">
        <f>'Итог. вед.'!AY34</f>
        <v>66.902799999999999</v>
      </c>
      <c r="I53" s="86">
        <f t="shared" si="4"/>
        <v>180</v>
      </c>
      <c r="J53" s="87">
        <f t="shared" si="5"/>
        <v>12042.503999999999</v>
      </c>
      <c r="K53" s="62">
        <f t="shared" si="6"/>
        <v>0</v>
      </c>
      <c r="L53" s="86">
        <f t="shared" si="7"/>
        <v>180</v>
      </c>
      <c r="M53" s="87">
        <f t="shared" si="8"/>
        <v>0</v>
      </c>
    </row>
    <row r="54" spans="1:13" ht="15.75" hidden="1" x14ac:dyDescent="0.25">
      <c r="A54" s="85" t="str">
        <f>ССЫЛКИ!AZ2</f>
        <v>Мясо говядины в/с</v>
      </c>
      <c r="B54" s="52"/>
      <c r="C54" s="86">
        <f>ССЫЛКИ!AZ3</f>
        <v>320</v>
      </c>
      <c r="D54" s="86">
        <f t="shared" si="0"/>
        <v>0</v>
      </c>
      <c r="E54" s="62">
        <f t="shared" si="1"/>
        <v>0</v>
      </c>
      <c r="F54" s="86">
        <f t="shared" si="2"/>
        <v>320</v>
      </c>
      <c r="G54" s="87">
        <f t="shared" si="3"/>
        <v>0</v>
      </c>
      <c r="H54" s="62">
        <f>'Итог. вед.'!AZ34</f>
        <v>0</v>
      </c>
      <c r="I54" s="86">
        <f t="shared" si="4"/>
        <v>320</v>
      </c>
      <c r="J54" s="87">
        <f t="shared" si="5"/>
        <v>0</v>
      </c>
      <c r="K54" s="62">
        <f t="shared" si="6"/>
        <v>0</v>
      </c>
      <c r="L54" s="86">
        <f t="shared" si="7"/>
        <v>320</v>
      </c>
      <c r="M54" s="87">
        <f t="shared" si="8"/>
        <v>0</v>
      </c>
    </row>
    <row r="55" spans="1:13" ht="15.75" hidden="1" x14ac:dyDescent="0.25">
      <c r="A55" s="85" t="str">
        <f>ССЫЛКИ!BA2</f>
        <v>Фарш говяжий</v>
      </c>
      <c r="B55" s="52"/>
      <c r="C55" s="86">
        <f>ССЫЛКИ!BA3</f>
        <v>350</v>
      </c>
      <c r="D55" s="86">
        <f t="shared" si="0"/>
        <v>0</v>
      </c>
      <c r="E55" s="62">
        <f t="shared" si="1"/>
        <v>0</v>
      </c>
      <c r="F55" s="86">
        <f t="shared" si="2"/>
        <v>350</v>
      </c>
      <c r="G55" s="87">
        <f t="shared" si="3"/>
        <v>0</v>
      </c>
      <c r="H55" s="62">
        <f>'Итог. вед.'!BA34</f>
        <v>0</v>
      </c>
      <c r="I55" s="86">
        <f t="shared" si="4"/>
        <v>350</v>
      </c>
      <c r="J55" s="87">
        <f t="shared" si="5"/>
        <v>0</v>
      </c>
      <c r="K55" s="62">
        <f t="shared" si="6"/>
        <v>0</v>
      </c>
      <c r="L55" s="86">
        <f t="shared" si="7"/>
        <v>350</v>
      </c>
      <c r="M55" s="87">
        <f t="shared" si="8"/>
        <v>0</v>
      </c>
    </row>
    <row r="56" spans="1:13" ht="15.75" x14ac:dyDescent="0.25">
      <c r="A56" s="85" t="str">
        <f>ССЫЛКИ!BB2</f>
        <v>Сосиски</v>
      </c>
      <c r="B56" s="52"/>
      <c r="C56" s="86">
        <f>ССЫЛКИ!BB3</f>
        <v>300</v>
      </c>
      <c r="D56" s="86">
        <f t="shared" si="0"/>
        <v>0</v>
      </c>
      <c r="E56" s="62">
        <f t="shared" si="1"/>
        <v>12.137</v>
      </c>
      <c r="F56" s="86">
        <f t="shared" si="2"/>
        <v>300</v>
      </c>
      <c r="G56" s="87">
        <f t="shared" si="3"/>
        <v>3641.1000000000004</v>
      </c>
      <c r="H56" s="62">
        <f>'Итог. вед.'!BB34</f>
        <v>12.137</v>
      </c>
      <c r="I56" s="86">
        <f t="shared" si="4"/>
        <v>300</v>
      </c>
      <c r="J56" s="87">
        <f t="shared" si="5"/>
        <v>3641.1000000000004</v>
      </c>
      <c r="K56" s="62">
        <f t="shared" si="6"/>
        <v>0</v>
      </c>
      <c r="L56" s="86">
        <f t="shared" si="7"/>
        <v>300</v>
      </c>
      <c r="M56" s="87">
        <f t="shared" si="8"/>
        <v>0</v>
      </c>
    </row>
    <row r="57" spans="1:13" ht="15.75" hidden="1" x14ac:dyDescent="0.25">
      <c r="A57" s="85" t="str">
        <f>ССЫЛКИ!BC2</f>
        <v>Рыба свежая</v>
      </c>
      <c r="B57" s="52"/>
      <c r="C57" s="86">
        <f>ССЫЛКИ!BC3</f>
        <v>120</v>
      </c>
      <c r="D57" s="86">
        <f t="shared" si="0"/>
        <v>0</v>
      </c>
      <c r="E57" s="62">
        <f t="shared" si="1"/>
        <v>0</v>
      </c>
      <c r="F57" s="86">
        <f t="shared" si="2"/>
        <v>120</v>
      </c>
      <c r="G57" s="87">
        <f t="shared" si="3"/>
        <v>0</v>
      </c>
      <c r="H57" s="62">
        <f>'Итог. вед.'!BC34</f>
        <v>0</v>
      </c>
      <c r="I57" s="86">
        <f t="shared" si="4"/>
        <v>120</v>
      </c>
      <c r="J57" s="87">
        <f t="shared" si="5"/>
        <v>0</v>
      </c>
      <c r="K57" s="62">
        <f t="shared" si="6"/>
        <v>0</v>
      </c>
      <c r="L57" s="86">
        <f t="shared" si="7"/>
        <v>120</v>
      </c>
      <c r="M57" s="87">
        <f t="shared" si="8"/>
        <v>0</v>
      </c>
    </row>
    <row r="58" spans="1:13" ht="15.75" x14ac:dyDescent="0.25">
      <c r="A58" s="85" t="str">
        <f>ССЫЛКИ!BD2</f>
        <v>Рыба мороженая</v>
      </c>
      <c r="B58" s="52"/>
      <c r="C58" s="86">
        <f>ССЫЛКИ!BD3</f>
        <v>220</v>
      </c>
      <c r="D58" s="86">
        <f t="shared" si="0"/>
        <v>0</v>
      </c>
      <c r="E58" s="62">
        <f t="shared" si="1"/>
        <v>15.739000000000001</v>
      </c>
      <c r="F58" s="86">
        <f t="shared" si="2"/>
        <v>220</v>
      </c>
      <c r="G58" s="87">
        <f t="shared" si="3"/>
        <v>3462.5800000000004</v>
      </c>
      <c r="H58" s="62">
        <f>'Итог. вед.'!BD34</f>
        <v>15.739000000000001</v>
      </c>
      <c r="I58" s="86">
        <f t="shared" si="4"/>
        <v>220</v>
      </c>
      <c r="J58" s="87">
        <f t="shared" si="5"/>
        <v>3462.5800000000004</v>
      </c>
      <c r="K58" s="62">
        <f t="shared" si="6"/>
        <v>0</v>
      </c>
      <c r="L58" s="86">
        <f t="shared" si="7"/>
        <v>220</v>
      </c>
      <c r="M58" s="87">
        <f t="shared" si="8"/>
        <v>0</v>
      </c>
    </row>
    <row r="59" spans="1:13" ht="15.75" hidden="1" x14ac:dyDescent="0.25">
      <c r="A59" s="85" t="str">
        <f>ССЫЛКИ!BE2</f>
        <v>Зелень разная (пуч.)</v>
      </c>
      <c r="B59" s="52"/>
      <c r="C59" s="86">
        <f>ССЫЛКИ!BE3</f>
        <v>20</v>
      </c>
      <c r="D59" s="86">
        <f t="shared" si="0"/>
        <v>0</v>
      </c>
      <c r="E59" s="62">
        <f t="shared" si="1"/>
        <v>0</v>
      </c>
      <c r="F59" s="86">
        <f t="shared" si="2"/>
        <v>20</v>
      </c>
      <c r="G59" s="87">
        <f t="shared" si="3"/>
        <v>0</v>
      </c>
      <c r="H59" s="62">
        <f>'Итог. вед.'!BE34</f>
        <v>0</v>
      </c>
      <c r="I59" s="86">
        <f t="shared" si="4"/>
        <v>20</v>
      </c>
      <c r="J59" s="87">
        <f t="shared" si="5"/>
        <v>0</v>
      </c>
      <c r="K59" s="62">
        <f t="shared" si="6"/>
        <v>0</v>
      </c>
      <c r="L59" s="86">
        <f t="shared" si="7"/>
        <v>20</v>
      </c>
      <c r="M59" s="87">
        <f t="shared" si="8"/>
        <v>0</v>
      </c>
    </row>
    <row r="60" spans="1:13" ht="15.75" x14ac:dyDescent="0.25">
      <c r="A60" s="85" t="str">
        <f>ССЫЛКИ!BF2</f>
        <v>Голубцы полуфаб-т (шт)</v>
      </c>
      <c r="B60" s="52"/>
      <c r="C60" s="86">
        <f>ССЫЛКИ!BF3</f>
        <v>21</v>
      </c>
      <c r="D60" s="86">
        <f t="shared" si="0"/>
        <v>0</v>
      </c>
      <c r="E60" s="62">
        <f t="shared" si="1"/>
        <v>286</v>
      </c>
      <c r="F60" s="86">
        <f t="shared" si="2"/>
        <v>21</v>
      </c>
      <c r="G60" s="87">
        <f t="shared" si="3"/>
        <v>6006</v>
      </c>
      <c r="H60" s="62">
        <f>'Итог. вед.'!BF34</f>
        <v>286</v>
      </c>
      <c r="I60" s="86">
        <f t="shared" si="4"/>
        <v>21</v>
      </c>
      <c r="J60" s="87">
        <f t="shared" si="5"/>
        <v>6006</v>
      </c>
      <c r="K60" s="62">
        <f t="shared" si="6"/>
        <v>0</v>
      </c>
      <c r="L60" s="86">
        <f t="shared" si="7"/>
        <v>21</v>
      </c>
      <c r="M60" s="87">
        <f t="shared" si="8"/>
        <v>0</v>
      </c>
    </row>
    <row r="61" spans="1:13" ht="15.75" x14ac:dyDescent="0.25">
      <c r="A61" s="85" t="str">
        <f>ССЫЛКИ!BG2</f>
        <v>Капуста</v>
      </c>
      <c r="B61" s="52"/>
      <c r="C61" s="86">
        <f>ССЫЛКИ!BG3</f>
        <v>21</v>
      </c>
      <c r="D61" s="86">
        <f t="shared" si="0"/>
        <v>0</v>
      </c>
      <c r="E61" s="62">
        <f t="shared" si="1"/>
        <v>11.47</v>
      </c>
      <c r="F61" s="86">
        <f t="shared" si="2"/>
        <v>21</v>
      </c>
      <c r="G61" s="87">
        <f t="shared" si="3"/>
        <v>240.87</v>
      </c>
      <c r="H61" s="62">
        <f>'Итог. вед.'!BG34</f>
        <v>11.47</v>
      </c>
      <c r="I61" s="86">
        <f t="shared" si="4"/>
        <v>21</v>
      </c>
      <c r="J61" s="87">
        <f t="shared" si="5"/>
        <v>240.87</v>
      </c>
      <c r="K61" s="62">
        <f t="shared" si="6"/>
        <v>0</v>
      </c>
      <c r="L61" s="86">
        <f t="shared" si="7"/>
        <v>21</v>
      </c>
      <c r="M61" s="87">
        <f t="shared" si="8"/>
        <v>0</v>
      </c>
    </row>
    <row r="62" spans="1:13" ht="15.75" x14ac:dyDescent="0.25">
      <c r="A62" s="85" t="str">
        <f>ССЫЛКИ!BH2</f>
        <v>Картофель</v>
      </c>
      <c r="B62" s="52"/>
      <c r="C62" s="86">
        <f>ССЫЛКИ!BH3</f>
        <v>35</v>
      </c>
      <c r="D62" s="86">
        <f t="shared" si="0"/>
        <v>0</v>
      </c>
      <c r="E62" s="62">
        <f t="shared" si="1"/>
        <v>78.878000000000014</v>
      </c>
      <c r="F62" s="86">
        <f t="shared" si="2"/>
        <v>35</v>
      </c>
      <c r="G62" s="87">
        <f t="shared" si="3"/>
        <v>2760.7300000000005</v>
      </c>
      <c r="H62" s="62">
        <f>'Итог. вед.'!BH34</f>
        <v>78.878000000000014</v>
      </c>
      <c r="I62" s="86">
        <f t="shared" si="4"/>
        <v>35</v>
      </c>
      <c r="J62" s="87">
        <f t="shared" si="5"/>
        <v>2760.7300000000005</v>
      </c>
      <c r="K62" s="62">
        <f t="shared" si="6"/>
        <v>0</v>
      </c>
      <c r="L62" s="86">
        <f t="shared" si="7"/>
        <v>35</v>
      </c>
      <c r="M62" s="87">
        <f t="shared" si="8"/>
        <v>0</v>
      </c>
    </row>
    <row r="63" spans="1:13" ht="15.75" x14ac:dyDescent="0.25">
      <c r="A63" s="85" t="str">
        <f>ССЫЛКИ!BI2</f>
        <v>Лук репчатый</v>
      </c>
      <c r="B63" s="52"/>
      <c r="C63" s="86">
        <f>ССЫЛКИ!BI3</f>
        <v>22</v>
      </c>
      <c r="D63" s="86">
        <f t="shared" si="0"/>
        <v>0</v>
      </c>
      <c r="E63" s="62">
        <f t="shared" si="1"/>
        <v>16.137</v>
      </c>
      <c r="F63" s="86">
        <f t="shared" si="2"/>
        <v>22</v>
      </c>
      <c r="G63" s="87">
        <f t="shared" si="3"/>
        <v>355.01400000000001</v>
      </c>
      <c r="H63" s="62">
        <f>'Итог. вед.'!BI34</f>
        <v>16.137</v>
      </c>
      <c r="I63" s="86">
        <f t="shared" si="4"/>
        <v>22</v>
      </c>
      <c r="J63" s="87">
        <f t="shared" si="5"/>
        <v>355.01400000000001</v>
      </c>
      <c r="K63" s="62">
        <f t="shared" si="6"/>
        <v>0</v>
      </c>
      <c r="L63" s="86">
        <f t="shared" si="7"/>
        <v>22</v>
      </c>
      <c r="M63" s="87">
        <f t="shared" si="8"/>
        <v>0</v>
      </c>
    </row>
    <row r="64" spans="1:13" ht="15.75" x14ac:dyDescent="0.25">
      <c r="A64" s="85" t="str">
        <f>ССЫЛКИ!BJ2</f>
        <v>Морковь</v>
      </c>
      <c r="B64" s="52"/>
      <c r="C64" s="86">
        <f>ССЫЛКИ!BJ3</f>
        <v>28</v>
      </c>
      <c r="D64" s="86">
        <f t="shared" si="0"/>
        <v>0</v>
      </c>
      <c r="E64" s="62">
        <f t="shared" si="1"/>
        <v>40.549199999999999</v>
      </c>
      <c r="F64" s="86">
        <f t="shared" si="2"/>
        <v>28</v>
      </c>
      <c r="G64" s="87">
        <f t="shared" si="3"/>
        <v>1135.3776</v>
      </c>
      <c r="H64" s="62">
        <f>'Итог. вед.'!BJ34</f>
        <v>40.549199999999999</v>
      </c>
      <c r="I64" s="86">
        <f t="shared" si="4"/>
        <v>28</v>
      </c>
      <c r="J64" s="87">
        <f t="shared" si="5"/>
        <v>1135.3776</v>
      </c>
      <c r="K64" s="62">
        <f t="shared" si="6"/>
        <v>0</v>
      </c>
      <c r="L64" s="86">
        <f t="shared" si="7"/>
        <v>28</v>
      </c>
      <c r="M64" s="87">
        <f t="shared" si="8"/>
        <v>0</v>
      </c>
    </row>
    <row r="65" spans="1:13" ht="15.75" x14ac:dyDescent="0.25">
      <c r="A65" s="85" t="str">
        <f>ССЫЛКИ!BK2</f>
        <v>Огурцы свежие</v>
      </c>
      <c r="B65" s="52"/>
      <c r="C65" s="86">
        <f>ССЫЛКИ!BK3</f>
        <v>50</v>
      </c>
      <c r="D65" s="86">
        <f t="shared" si="0"/>
        <v>0</v>
      </c>
      <c r="E65" s="62">
        <f t="shared" si="1"/>
        <v>2.2999999999999998</v>
      </c>
      <c r="F65" s="86">
        <f t="shared" si="2"/>
        <v>50</v>
      </c>
      <c r="G65" s="87">
        <f t="shared" si="3"/>
        <v>114.99999999999999</v>
      </c>
      <c r="H65" s="62">
        <f>'Итог. вед.'!BK34</f>
        <v>2.2999999999999998</v>
      </c>
      <c r="I65" s="86">
        <f t="shared" si="4"/>
        <v>50</v>
      </c>
      <c r="J65" s="87">
        <f t="shared" si="5"/>
        <v>114.99999999999999</v>
      </c>
      <c r="K65" s="62">
        <f t="shared" si="6"/>
        <v>0</v>
      </c>
      <c r="L65" s="86">
        <f t="shared" si="7"/>
        <v>50</v>
      </c>
      <c r="M65" s="87">
        <f t="shared" si="8"/>
        <v>0</v>
      </c>
    </row>
    <row r="66" spans="1:13" ht="15.75" hidden="1" x14ac:dyDescent="0.25">
      <c r="A66" s="85" t="str">
        <f>ССЫЛКИ!BL2</f>
        <v>Помидоры свежие</v>
      </c>
      <c r="B66" s="52"/>
      <c r="C66" s="86">
        <f>ССЫЛКИ!BL3</f>
        <v>40</v>
      </c>
      <c r="D66" s="86">
        <f t="shared" si="0"/>
        <v>0</v>
      </c>
      <c r="E66" s="62">
        <f t="shared" si="1"/>
        <v>0</v>
      </c>
      <c r="F66" s="86">
        <f t="shared" si="2"/>
        <v>40</v>
      </c>
      <c r="G66" s="87">
        <f t="shared" si="3"/>
        <v>0</v>
      </c>
      <c r="H66" s="62">
        <f>'Итог. вед.'!BL34</f>
        <v>0</v>
      </c>
      <c r="I66" s="86">
        <f t="shared" si="4"/>
        <v>40</v>
      </c>
      <c r="J66" s="87">
        <f t="shared" si="5"/>
        <v>0</v>
      </c>
      <c r="K66" s="62">
        <f t="shared" si="6"/>
        <v>0</v>
      </c>
      <c r="L66" s="86">
        <f t="shared" si="7"/>
        <v>40</v>
      </c>
      <c r="M66" s="87">
        <f t="shared" si="8"/>
        <v>0</v>
      </c>
    </row>
    <row r="67" spans="1:13" ht="15.75" x14ac:dyDescent="0.25">
      <c r="A67" s="85" t="str">
        <f>ССЫЛКИ!BM2</f>
        <v>Свекла столовая</v>
      </c>
      <c r="B67" s="52"/>
      <c r="C67" s="86">
        <f>ССЫЛКИ!BM3</f>
        <v>30</v>
      </c>
      <c r="D67" s="86">
        <f t="shared" si="0"/>
        <v>0</v>
      </c>
      <c r="E67" s="62">
        <f t="shared" si="1"/>
        <v>22.8001</v>
      </c>
      <c r="F67" s="86">
        <f t="shared" si="2"/>
        <v>30</v>
      </c>
      <c r="G67" s="87">
        <f t="shared" si="3"/>
        <v>684.00300000000004</v>
      </c>
      <c r="H67" s="62">
        <f>'Итог. вед.'!BM34</f>
        <v>22.8001</v>
      </c>
      <c r="I67" s="86">
        <f t="shared" si="4"/>
        <v>30</v>
      </c>
      <c r="J67" s="87">
        <f t="shared" si="5"/>
        <v>684.00300000000004</v>
      </c>
      <c r="K67" s="62">
        <f t="shared" si="6"/>
        <v>0</v>
      </c>
      <c r="L67" s="86">
        <f t="shared" si="7"/>
        <v>30</v>
      </c>
      <c r="M67" s="87">
        <f t="shared" si="8"/>
        <v>0</v>
      </c>
    </row>
    <row r="68" spans="1:13" ht="15.75" hidden="1" x14ac:dyDescent="0.25">
      <c r="A68" s="85" t="str">
        <f>ССЫЛКИ!BN2</f>
        <v>Чеснок</v>
      </c>
      <c r="B68" s="52"/>
      <c r="C68" s="86">
        <f>ССЫЛКИ!BN3</f>
        <v>175</v>
      </c>
      <c r="D68" s="86">
        <f t="shared" si="0"/>
        <v>0</v>
      </c>
      <c r="E68" s="62">
        <f t="shared" si="1"/>
        <v>0</v>
      </c>
      <c r="F68" s="86">
        <f t="shared" si="2"/>
        <v>175</v>
      </c>
      <c r="G68" s="87">
        <f t="shared" si="3"/>
        <v>0</v>
      </c>
      <c r="H68" s="62">
        <f>'Итог. вед.'!BN34</f>
        <v>0</v>
      </c>
      <c r="I68" s="86">
        <f t="shared" si="4"/>
        <v>175</v>
      </c>
      <c r="J68" s="87">
        <f t="shared" si="5"/>
        <v>0</v>
      </c>
      <c r="K68" s="62">
        <f t="shared" si="6"/>
        <v>0</v>
      </c>
      <c r="L68" s="86">
        <f t="shared" si="7"/>
        <v>175</v>
      </c>
      <c r="M68" s="87">
        <f t="shared" si="8"/>
        <v>0</v>
      </c>
    </row>
    <row r="69" spans="1:13" ht="15.75" hidden="1" x14ac:dyDescent="0.25">
      <c r="A69" s="85" t="str">
        <f>ССЫЛКИ!BO2</f>
        <v>Апельсины</v>
      </c>
      <c r="B69" s="52"/>
      <c r="C69" s="86">
        <f>ССЫЛКИ!BO3</f>
        <v>160</v>
      </c>
      <c r="D69" s="86">
        <f t="shared" si="0"/>
        <v>0</v>
      </c>
      <c r="E69" s="62">
        <f t="shared" si="1"/>
        <v>0</v>
      </c>
      <c r="F69" s="86">
        <f t="shared" si="2"/>
        <v>160</v>
      </c>
      <c r="G69" s="87">
        <f t="shared" si="3"/>
        <v>0</v>
      </c>
      <c r="H69" s="62">
        <f>'Итог. вед.'!BO34</f>
        <v>0</v>
      </c>
      <c r="I69" s="86">
        <f t="shared" si="4"/>
        <v>160</v>
      </c>
      <c r="J69" s="87">
        <f t="shared" si="5"/>
        <v>0</v>
      </c>
      <c r="K69" s="62">
        <f t="shared" si="6"/>
        <v>0</v>
      </c>
      <c r="L69" s="86">
        <f t="shared" si="7"/>
        <v>160</v>
      </c>
      <c r="M69" s="87">
        <f t="shared" si="8"/>
        <v>0</v>
      </c>
    </row>
    <row r="70" spans="1:13" ht="15.75" x14ac:dyDescent="0.25">
      <c r="A70" s="85" t="str">
        <f>ССЫЛКИ!BP2</f>
        <v>Бананы</v>
      </c>
      <c r="B70" s="52"/>
      <c r="C70" s="86">
        <f>ССЫЛКИ!BP3</f>
        <v>100</v>
      </c>
      <c r="D70" s="86">
        <f t="shared" si="0"/>
        <v>0</v>
      </c>
      <c r="E70" s="62">
        <f t="shared" si="1"/>
        <v>17.399999999999999</v>
      </c>
      <c r="F70" s="86">
        <f t="shared" si="2"/>
        <v>100</v>
      </c>
      <c r="G70" s="87">
        <f t="shared" si="3"/>
        <v>1739.9999999999998</v>
      </c>
      <c r="H70" s="62">
        <f>'Итог. вед.'!BP34</f>
        <v>17.399999999999999</v>
      </c>
      <c r="I70" s="86">
        <f t="shared" si="4"/>
        <v>100</v>
      </c>
      <c r="J70" s="87">
        <f t="shared" si="5"/>
        <v>1739.9999999999998</v>
      </c>
      <c r="K70" s="62">
        <f t="shared" si="6"/>
        <v>0</v>
      </c>
      <c r="L70" s="86">
        <f t="shared" si="7"/>
        <v>100</v>
      </c>
      <c r="M70" s="87">
        <f t="shared" si="8"/>
        <v>0</v>
      </c>
    </row>
    <row r="71" spans="1:13" ht="15.75" x14ac:dyDescent="0.25">
      <c r="A71" s="85" t="str">
        <f>ССЫЛКИ!BQ2</f>
        <v>Груши</v>
      </c>
      <c r="B71" s="52"/>
      <c r="C71" s="86">
        <f>ССЫЛКИ!BQ3</f>
        <v>120</v>
      </c>
      <c r="D71" s="86">
        <f t="shared" si="0"/>
        <v>0</v>
      </c>
      <c r="E71" s="62">
        <f t="shared" si="1"/>
        <v>7.8019999999999996</v>
      </c>
      <c r="F71" s="86">
        <f t="shared" si="2"/>
        <v>120</v>
      </c>
      <c r="G71" s="87">
        <f t="shared" si="3"/>
        <v>936.24</v>
      </c>
      <c r="H71" s="62">
        <f>'Итог. вед.'!BQ34</f>
        <v>7.8019999999999996</v>
      </c>
      <c r="I71" s="86">
        <f t="shared" si="4"/>
        <v>120</v>
      </c>
      <c r="J71" s="87">
        <f t="shared" si="5"/>
        <v>936.24</v>
      </c>
      <c r="K71" s="62">
        <f t="shared" si="6"/>
        <v>0</v>
      </c>
      <c r="L71" s="86">
        <f t="shared" si="7"/>
        <v>120</v>
      </c>
      <c r="M71" s="87">
        <f t="shared" si="8"/>
        <v>0</v>
      </c>
    </row>
    <row r="72" spans="1:13" ht="15.75" hidden="1" x14ac:dyDescent="0.25">
      <c r="A72" s="85" t="str">
        <f>ССЫЛКИ!BR2</f>
        <v>Лимон (кг.)</v>
      </c>
      <c r="B72" s="52"/>
      <c r="C72" s="86">
        <f>ССЫЛКИ!BR3</f>
        <v>160</v>
      </c>
      <c r="D72" s="86">
        <f t="shared" si="0"/>
        <v>0</v>
      </c>
      <c r="E72" s="62">
        <f t="shared" si="1"/>
        <v>0</v>
      </c>
      <c r="F72" s="86">
        <f t="shared" si="2"/>
        <v>160</v>
      </c>
      <c r="G72" s="87">
        <f t="shared" si="3"/>
        <v>0</v>
      </c>
      <c r="H72" s="62">
        <f>'Итог. вед.'!BR34</f>
        <v>0</v>
      </c>
      <c r="I72" s="86">
        <f t="shared" si="4"/>
        <v>160</v>
      </c>
      <c r="J72" s="87">
        <f t="shared" si="5"/>
        <v>0</v>
      </c>
      <c r="K72" s="62">
        <f t="shared" si="6"/>
        <v>0</v>
      </c>
      <c r="L72" s="86">
        <f t="shared" si="7"/>
        <v>160</v>
      </c>
      <c r="M72" s="87">
        <f t="shared" si="8"/>
        <v>0</v>
      </c>
    </row>
    <row r="73" spans="1:13" ht="15.75" hidden="1" x14ac:dyDescent="0.25">
      <c r="A73" s="85" t="str">
        <f>ССЫЛКИ!BS2</f>
        <v>Мандарины</v>
      </c>
      <c r="B73" s="52"/>
      <c r="C73" s="86">
        <f>ССЫЛКИ!BS3</f>
        <v>100</v>
      </c>
      <c r="D73" s="86">
        <f t="shared" si="0"/>
        <v>0</v>
      </c>
      <c r="E73" s="62">
        <f t="shared" si="1"/>
        <v>0</v>
      </c>
      <c r="F73" s="86">
        <f t="shared" si="2"/>
        <v>100</v>
      </c>
      <c r="G73" s="87">
        <f t="shared" si="3"/>
        <v>0</v>
      </c>
      <c r="H73" s="62">
        <f>'Итог. вед.'!BS34</f>
        <v>0</v>
      </c>
      <c r="I73" s="86">
        <f t="shared" si="4"/>
        <v>100</v>
      </c>
      <c r="J73" s="87">
        <f t="shared" si="5"/>
        <v>0</v>
      </c>
      <c r="K73" s="62">
        <f t="shared" si="6"/>
        <v>0</v>
      </c>
      <c r="L73" s="86">
        <f t="shared" si="7"/>
        <v>100</v>
      </c>
      <c r="M73" s="87">
        <f t="shared" si="8"/>
        <v>0</v>
      </c>
    </row>
    <row r="74" spans="1:13" ht="15.75" x14ac:dyDescent="0.25">
      <c r="A74" s="85" t="str">
        <f>ССЫЛКИ!BT2</f>
        <v>Яблоки</v>
      </c>
      <c r="B74" s="52"/>
      <c r="C74" s="86">
        <f>ССЫЛКИ!BT3</f>
        <v>90</v>
      </c>
      <c r="D74" s="86">
        <f t="shared" si="0"/>
        <v>0</v>
      </c>
      <c r="E74" s="62">
        <f t="shared" si="1"/>
        <v>34.722999999999999</v>
      </c>
      <c r="F74" s="86">
        <f t="shared" si="2"/>
        <v>90</v>
      </c>
      <c r="G74" s="87">
        <f t="shared" si="3"/>
        <v>3125.0699999999997</v>
      </c>
      <c r="H74" s="62">
        <f>'Итог. вед.'!BT34</f>
        <v>34.722999999999999</v>
      </c>
      <c r="I74" s="86">
        <f t="shared" si="4"/>
        <v>90</v>
      </c>
      <c r="J74" s="87">
        <f t="shared" si="5"/>
        <v>3125.0699999999997</v>
      </c>
      <c r="K74" s="62">
        <f t="shared" si="6"/>
        <v>0</v>
      </c>
      <c r="L74" s="86">
        <f t="shared" si="7"/>
        <v>90</v>
      </c>
      <c r="M74" s="87">
        <f t="shared" si="8"/>
        <v>0</v>
      </c>
    </row>
    <row r="75" spans="1:13" ht="15.75" hidden="1" x14ac:dyDescent="0.25">
      <c r="A75" s="85">
        <f>ССЫЛКИ!BU2</f>
        <v>0</v>
      </c>
      <c r="B75" s="52"/>
      <c r="C75" s="86">
        <f>ССЫЛКИ!BU3</f>
        <v>0</v>
      </c>
      <c r="D75" s="86">
        <f t="shared" si="0"/>
        <v>0</v>
      </c>
      <c r="E75" s="62">
        <f t="shared" si="1"/>
        <v>0</v>
      </c>
      <c r="F75" s="86">
        <f t="shared" si="2"/>
        <v>0</v>
      </c>
      <c r="G75" s="87">
        <f t="shared" si="3"/>
        <v>0</v>
      </c>
      <c r="H75" s="62">
        <f>'Итог. вед.'!BU34</f>
        <v>0</v>
      </c>
      <c r="I75" s="86">
        <f t="shared" si="4"/>
        <v>0</v>
      </c>
      <c r="J75" s="87">
        <f t="shared" si="5"/>
        <v>0</v>
      </c>
      <c r="K75" s="62">
        <f t="shared" si="6"/>
        <v>0</v>
      </c>
      <c r="L75" s="86">
        <f t="shared" si="7"/>
        <v>0</v>
      </c>
      <c r="M75" s="87">
        <f t="shared" si="8"/>
        <v>0</v>
      </c>
    </row>
    <row r="76" spans="1:13" ht="15.75" x14ac:dyDescent="0.25">
      <c r="A76" s="85" t="str">
        <f>ССЫЛКИ!BV2</f>
        <v>Хлеб</v>
      </c>
      <c r="B76" s="52"/>
      <c r="C76" s="86">
        <f>ССЫЛКИ!BV3</f>
        <v>40</v>
      </c>
      <c r="D76" s="86">
        <f t="shared" si="0"/>
        <v>0</v>
      </c>
      <c r="E76" s="62">
        <f t="shared" si="1"/>
        <v>87.129999999999967</v>
      </c>
      <c r="F76" s="86">
        <f t="shared" si="2"/>
        <v>40</v>
      </c>
      <c r="G76" s="87">
        <f t="shared" si="3"/>
        <v>3485.1999999999989</v>
      </c>
      <c r="H76" s="62">
        <f>'Итог. вед.'!BV34</f>
        <v>87.129999999999967</v>
      </c>
      <c r="I76" s="86">
        <f t="shared" si="4"/>
        <v>40</v>
      </c>
      <c r="J76" s="87">
        <f t="shared" si="5"/>
        <v>3485.1999999999989</v>
      </c>
      <c r="K76" s="62">
        <f t="shared" si="6"/>
        <v>0</v>
      </c>
      <c r="L76" s="86">
        <f t="shared" si="7"/>
        <v>40</v>
      </c>
      <c r="M76" s="87">
        <f t="shared" si="8"/>
        <v>0</v>
      </c>
    </row>
    <row r="77" spans="1:13" ht="15.75" x14ac:dyDescent="0.25">
      <c r="A77" s="85" t="str">
        <f>ССЫЛКИ!BW2</f>
        <v>Изюм</v>
      </c>
      <c r="B77" s="52"/>
      <c r="C77" s="86">
        <f>ССЫЛКИ!BW3</f>
        <v>210</v>
      </c>
      <c r="D77" s="86">
        <f t="shared" si="0"/>
        <v>0</v>
      </c>
      <c r="E77" s="62">
        <f t="shared" si="1"/>
        <v>1.6932</v>
      </c>
      <c r="F77" s="86">
        <f t="shared" si="2"/>
        <v>210</v>
      </c>
      <c r="G77" s="87">
        <f t="shared" si="3"/>
        <v>355.572</v>
      </c>
      <c r="H77" s="62">
        <f>'Итог. вед.'!BW34</f>
        <v>1.6932</v>
      </c>
      <c r="I77" s="86">
        <f t="shared" si="4"/>
        <v>210</v>
      </c>
      <c r="J77" s="87">
        <f t="shared" si="5"/>
        <v>355.572</v>
      </c>
      <c r="K77" s="95"/>
      <c r="L77" s="86">
        <f t="shared" si="7"/>
        <v>210</v>
      </c>
      <c r="M77" s="87">
        <f t="shared" si="8"/>
        <v>0</v>
      </c>
    </row>
    <row r="78" spans="1:13" ht="15.75" x14ac:dyDescent="0.25">
      <c r="A78" s="85" t="str">
        <f>ССЫЛКИ!BX2</f>
        <v>Зефир в шоколаде (шт.)</v>
      </c>
      <c r="B78" s="52"/>
      <c r="C78" s="86">
        <f>ССЫЛКИ!BX3</f>
        <v>8</v>
      </c>
      <c r="D78" s="86">
        <f t="shared" si="0"/>
        <v>0</v>
      </c>
      <c r="E78" s="62">
        <f t="shared" si="1"/>
        <v>83</v>
      </c>
      <c r="F78" s="86">
        <f t="shared" si="2"/>
        <v>8</v>
      </c>
      <c r="G78" s="87">
        <f t="shared" si="3"/>
        <v>664</v>
      </c>
      <c r="H78" s="62">
        <f>'Итог. вед.'!BX34</f>
        <v>83</v>
      </c>
      <c r="I78" s="86">
        <f t="shared" si="4"/>
        <v>8</v>
      </c>
      <c r="J78" s="87">
        <f t="shared" si="5"/>
        <v>664</v>
      </c>
      <c r="K78" s="95"/>
      <c r="L78" s="86">
        <f t="shared" si="7"/>
        <v>8</v>
      </c>
      <c r="M78" s="87">
        <f t="shared" si="8"/>
        <v>0</v>
      </c>
    </row>
    <row r="79" spans="1:13" ht="15.75" x14ac:dyDescent="0.25">
      <c r="A79" s="85"/>
      <c r="B79" s="49"/>
      <c r="C79" s="84"/>
      <c r="D79" s="86">
        <f>SUM(D4:D78)</f>
        <v>0</v>
      </c>
      <c r="E79" s="49"/>
      <c r="F79" s="84"/>
      <c r="G79" s="88">
        <f>SUM(G4:G78)</f>
        <v>89913.999999999971</v>
      </c>
      <c r="H79" s="49"/>
      <c r="I79" s="84"/>
      <c r="J79" s="88">
        <f>SUM(J4:J78)</f>
        <v>89913.999999999971</v>
      </c>
      <c r="K79" s="94"/>
      <c r="L79" s="89"/>
      <c r="M79" s="96">
        <f>SUM(M4:M78)</f>
        <v>0</v>
      </c>
    </row>
  </sheetData>
  <mergeCells count="5">
    <mergeCell ref="A1:M1"/>
    <mergeCell ref="B2:D2"/>
    <mergeCell ref="E2:G2"/>
    <mergeCell ref="H2:J2"/>
    <mergeCell ref="K2:M2"/>
  </mergeCells>
  <pageMargins left="0.70866141732283472" right="0.11811023622047245" top="0.15748031496062992" bottom="0.15748031496062992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topLeftCell="A4" zoomScale="80" zoomScaleNormal="80" workbookViewId="0">
      <selection activeCell="C18" sqref="C18"/>
    </sheetView>
  </sheetViews>
  <sheetFormatPr defaultColWidth="12.625" defaultRowHeight="15" customHeight="1" x14ac:dyDescent="0.2"/>
  <cols>
    <col min="1" max="1" width="28.75" customWidth="1"/>
    <col min="2" max="2" width="2.875" customWidth="1"/>
    <col min="3" max="3" width="8" customWidth="1"/>
    <col min="4" max="7" width="4.5" hidden="1" customWidth="1"/>
    <col min="8" max="9" width="4.875" hidden="1" customWidth="1"/>
    <col min="10" max="10" width="7.25" customWidth="1"/>
    <col min="11" max="11" width="4.5" hidden="1" customWidth="1"/>
    <col min="12" max="12" width="8.375" bestFit="1" customWidth="1"/>
    <col min="13" max="13" width="4.5" hidden="1" customWidth="1"/>
    <col min="14" max="14" width="7.375" bestFit="1" customWidth="1"/>
    <col min="15" max="16" width="4.875" hidden="1" customWidth="1"/>
    <col min="17" max="17" width="8.25" customWidth="1"/>
    <col min="18" max="18" width="4.875" hidden="1" customWidth="1"/>
    <col min="19" max="19" width="4.5" hidden="1" customWidth="1"/>
    <col min="20" max="20" width="4.875" hidden="1" customWidth="1"/>
    <col min="21" max="22" width="4.375" hidden="1" customWidth="1"/>
    <col min="23" max="23" width="8.125" customWidth="1"/>
    <col min="24" max="26" width="4.5" hidden="1" customWidth="1"/>
    <col min="27" max="27" width="8.25" customWidth="1"/>
    <col min="28" max="28" width="4.5" hidden="1" customWidth="1"/>
    <col min="29" max="29" width="4.875" hidden="1" customWidth="1"/>
    <col min="30" max="31" width="4.5" hidden="1" customWidth="1"/>
    <col min="32" max="37" width="4.25" hidden="1" customWidth="1"/>
    <col min="38" max="38" width="8.125" customWidth="1"/>
    <col min="39" max="41" width="4.25" hidden="1" customWidth="1"/>
    <col min="42" max="44" width="4.5" hidden="1" customWidth="1"/>
    <col min="45" max="45" width="4.25" hidden="1" customWidth="1"/>
    <col min="46" max="46" width="8.125" customWidth="1"/>
    <col min="47" max="48" width="4.25" hidden="1" customWidth="1"/>
    <col min="49" max="52" width="4.5" hidden="1" customWidth="1"/>
    <col min="53" max="53" width="8.125" customWidth="1"/>
    <col min="54" max="58" width="4.5" hidden="1" customWidth="1"/>
    <col min="59" max="59" width="4.25" hidden="1" customWidth="1"/>
    <col min="60" max="60" width="9" customWidth="1"/>
    <col min="61" max="61" width="4.25" hidden="1" customWidth="1"/>
    <col min="62" max="62" width="8.125" customWidth="1"/>
    <col min="63" max="64" width="7.125" customWidth="1"/>
    <col min="65" max="67" width="4.25" hidden="1" customWidth="1"/>
    <col min="68" max="73" width="4.5" hidden="1" customWidth="1"/>
    <col min="74" max="75" width="4.25" hidden="1" customWidth="1"/>
    <col min="76" max="76" width="8.125" customWidth="1"/>
    <col min="77" max="77" width="3.875" hidden="1" customWidth="1"/>
    <col min="78" max="78" width="4.25" hidden="1" customWidth="1"/>
    <col min="79" max="79" width="8" customWidth="1"/>
  </cols>
  <sheetData>
    <row r="1" spans="1:79" ht="18.75" x14ac:dyDescent="0.25">
      <c r="A1" s="140" t="s">
        <v>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 x14ac:dyDescent="0.25">
      <c r="A2" s="141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 x14ac:dyDescent="0.25">
      <c r="A3" s="33"/>
      <c r="B3" s="127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 x14ac:dyDescent="0.25">
      <c r="A4" s="1">
        <v>0</v>
      </c>
      <c r="B4" s="10">
        <v>2</v>
      </c>
      <c r="C4" s="128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"/>
      <c r="BZ4" s="1"/>
      <c r="CA4" s="1"/>
    </row>
    <row r="5" spans="1:79" ht="24" customHeight="1" x14ac:dyDescent="0.3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142" t="s">
        <v>93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x14ac:dyDescent="0.25">
      <c r="A6" s="130" t="s">
        <v>80</v>
      </c>
      <c r="B6" s="131"/>
      <c r="C6" s="14"/>
      <c r="D6" s="143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"/>
      <c r="BZ6" s="1"/>
      <c r="CA6" s="1"/>
    </row>
    <row r="7" spans="1:79" ht="159" customHeight="1" x14ac:dyDescent="0.25">
      <c r="A7" s="132"/>
      <c r="B7" s="133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 x14ac:dyDescent="0.25">
      <c r="A8" s="34" t="s">
        <v>94</v>
      </c>
      <c r="B8" s="35"/>
      <c r="C8" s="17"/>
      <c r="D8" s="17"/>
      <c r="E8" s="17"/>
      <c r="F8" s="17"/>
      <c r="G8" s="17"/>
      <c r="H8" s="17"/>
      <c r="I8" s="17"/>
      <c r="J8" s="17">
        <v>8</v>
      </c>
      <c r="K8" s="17">
        <v>0</v>
      </c>
      <c r="L8" s="17">
        <v>3.6</v>
      </c>
      <c r="M8" s="17"/>
      <c r="N8" s="17">
        <v>3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33</v>
      </c>
      <c r="BB8" s="17"/>
      <c r="BC8" s="17"/>
      <c r="BD8" s="17"/>
      <c r="BE8" s="17"/>
      <c r="BF8" s="17"/>
      <c r="BG8" s="17"/>
      <c r="BH8" s="17"/>
      <c r="BI8" s="17"/>
      <c r="BJ8" s="17">
        <v>75</v>
      </c>
      <c r="BK8" s="17">
        <v>10</v>
      </c>
      <c r="BL8" s="17">
        <v>10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8"/>
      <c r="BZ8" s="18"/>
      <c r="CA8" s="1"/>
    </row>
    <row r="9" spans="1:79" x14ac:dyDescent="0.25">
      <c r="A9" s="34" t="s">
        <v>95</v>
      </c>
      <c r="B9" s="35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>
        <v>2.1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>
        <v>60</v>
      </c>
      <c r="AM9" s="17">
        <v>0</v>
      </c>
      <c r="AN9" s="17"/>
      <c r="AO9" s="17"/>
      <c r="AP9" s="17"/>
      <c r="AQ9" s="17"/>
      <c r="AR9" s="17"/>
      <c r="AS9" s="17"/>
      <c r="AT9" s="17">
        <v>5</v>
      </c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>
        <v>1</v>
      </c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8"/>
      <c r="BZ9" s="18"/>
      <c r="CA9" s="1"/>
    </row>
    <row r="10" spans="1:79" x14ac:dyDescent="0.25">
      <c r="A10" s="34" t="s">
        <v>71</v>
      </c>
      <c r="B10" s="35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>
        <v>0</v>
      </c>
      <c r="BX10" s="17">
        <v>60</v>
      </c>
      <c r="BY10" s="18"/>
      <c r="BZ10" s="18"/>
      <c r="CA10" s="1"/>
    </row>
    <row r="11" spans="1:79" x14ac:dyDescent="0.25">
      <c r="A11" s="34" t="s">
        <v>96</v>
      </c>
      <c r="B11" s="35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>
        <v>1</v>
      </c>
      <c r="R11" s="17"/>
      <c r="S11" s="17"/>
      <c r="T11" s="17"/>
      <c r="U11" s="17"/>
      <c r="V11" s="17"/>
      <c r="W11" s="17"/>
      <c r="X11" s="17"/>
      <c r="Y11" s="17"/>
      <c r="Z11" s="17"/>
      <c r="AA11" s="17">
        <v>0</v>
      </c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8"/>
      <c r="BZ11" s="18"/>
      <c r="CA11" s="1"/>
    </row>
    <row r="12" spans="1:79" x14ac:dyDescent="0.25">
      <c r="A12" s="34" t="s">
        <v>97</v>
      </c>
      <c r="B12" s="35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>
        <v>50</v>
      </c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>
        <v>0</v>
      </c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8"/>
      <c r="BZ12" s="18"/>
      <c r="CA12" s="1"/>
    </row>
    <row r="13" spans="1:79" x14ac:dyDescent="0.25">
      <c r="A13" s="34" t="s">
        <v>98</v>
      </c>
      <c r="B13" s="35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>
        <v>150</v>
      </c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8"/>
      <c r="BZ13" s="18"/>
      <c r="CA13" s="1"/>
    </row>
    <row r="14" spans="1:79" x14ac:dyDescent="0.25">
      <c r="A14" s="136"/>
      <c r="B14" s="13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8"/>
      <c r="BZ14" s="18"/>
      <c r="CA14" s="1"/>
    </row>
    <row r="15" spans="1:79" x14ac:dyDescent="0.25">
      <c r="A15" s="136"/>
      <c r="B15" s="13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8"/>
      <c r="BZ15" s="18"/>
      <c r="CA15" s="1"/>
    </row>
    <row r="16" spans="1:79" hidden="1" x14ac:dyDescent="0.25">
      <c r="A16" s="136"/>
      <c r="B16" s="137"/>
      <c r="C16" s="17"/>
      <c r="D16" s="17">
        <f t="shared" ref="D16:BZ16" si="0">SUM(D8:D15)</f>
        <v>0</v>
      </c>
      <c r="E16" s="17">
        <f t="shared" si="0"/>
        <v>0</v>
      </c>
      <c r="F16" s="17">
        <f t="shared" si="0"/>
        <v>0</v>
      </c>
      <c r="G16" s="17">
        <f t="shared" si="0"/>
        <v>0</v>
      </c>
      <c r="H16" s="17">
        <f t="shared" si="0"/>
        <v>0</v>
      </c>
      <c r="I16" s="17">
        <f t="shared" si="0"/>
        <v>0</v>
      </c>
      <c r="J16" s="17">
        <f t="shared" si="0"/>
        <v>8</v>
      </c>
      <c r="K16" s="17">
        <f t="shared" si="0"/>
        <v>0</v>
      </c>
      <c r="L16" s="17">
        <f t="shared" si="0"/>
        <v>3.6</v>
      </c>
      <c r="M16" s="17">
        <f t="shared" si="0"/>
        <v>0</v>
      </c>
      <c r="N16" s="17">
        <f t="shared" si="0"/>
        <v>5.0999999999999996</v>
      </c>
      <c r="O16" s="17">
        <f t="shared" si="0"/>
        <v>0</v>
      </c>
      <c r="P16" s="17">
        <f t="shared" si="0"/>
        <v>0</v>
      </c>
      <c r="Q16" s="17">
        <f t="shared" si="0"/>
        <v>1</v>
      </c>
      <c r="R16" s="17">
        <f t="shared" si="0"/>
        <v>0</v>
      </c>
      <c r="S16" s="17">
        <f t="shared" si="0"/>
        <v>0</v>
      </c>
      <c r="T16" s="17">
        <f t="shared" si="0"/>
        <v>0</v>
      </c>
      <c r="U16" s="17">
        <f t="shared" si="0"/>
        <v>0</v>
      </c>
      <c r="V16" s="17">
        <f t="shared" si="0"/>
        <v>0</v>
      </c>
      <c r="W16" s="17">
        <f t="shared" si="0"/>
        <v>50</v>
      </c>
      <c r="X16" s="17">
        <f t="shared" si="0"/>
        <v>0</v>
      </c>
      <c r="Y16" s="17">
        <f t="shared" si="0"/>
        <v>0</v>
      </c>
      <c r="Z16" s="17">
        <f t="shared" si="0"/>
        <v>0</v>
      </c>
      <c r="AA16" s="17">
        <f t="shared" si="0"/>
        <v>150</v>
      </c>
      <c r="AB16" s="17">
        <f t="shared" si="0"/>
        <v>0</v>
      </c>
      <c r="AC16" s="17">
        <f t="shared" si="0"/>
        <v>0</v>
      </c>
      <c r="AD16" s="17">
        <f t="shared" si="0"/>
        <v>0</v>
      </c>
      <c r="AE16" s="17">
        <f t="shared" si="0"/>
        <v>0</v>
      </c>
      <c r="AF16" s="17">
        <f t="shared" si="0"/>
        <v>0</v>
      </c>
      <c r="AG16" s="17">
        <f t="shared" si="0"/>
        <v>0</v>
      </c>
      <c r="AH16" s="17">
        <f t="shared" si="0"/>
        <v>0</v>
      </c>
      <c r="AI16" s="17">
        <f t="shared" si="0"/>
        <v>0</v>
      </c>
      <c r="AJ16" s="17">
        <f t="shared" si="0"/>
        <v>0</v>
      </c>
      <c r="AK16" s="17">
        <f t="shared" si="0"/>
        <v>0</v>
      </c>
      <c r="AL16" s="17">
        <f t="shared" si="0"/>
        <v>60</v>
      </c>
      <c r="AM16" s="17">
        <f t="shared" si="0"/>
        <v>0</v>
      </c>
      <c r="AN16" s="17">
        <f t="shared" si="0"/>
        <v>0</v>
      </c>
      <c r="AO16" s="17">
        <f t="shared" si="0"/>
        <v>0</v>
      </c>
      <c r="AP16" s="17">
        <f t="shared" si="0"/>
        <v>0</v>
      </c>
      <c r="AQ16" s="17">
        <f t="shared" si="0"/>
        <v>0</v>
      </c>
      <c r="AR16" s="17">
        <f t="shared" si="0"/>
        <v>0</v>
      </c>
      <c r="AS16" s="17">
        <f t="shared" si="0"/>
        <v>0</v>
      </c>
      <c r="AT16" s="17">
        <f t="shared" si="0"/>
        <v>5</v>
      </c>
      <c r="AU16" s="17">
        <f t="shared" si="0"/>
        <v>0</v>
      </c>
      <c r="AV16" s="17">
        <f t="shared" si="0"/>
        <v>0</v>
      </c>
      <c r="AW16" s="17">
        <f t="shared" si="0"/>
        <v>0</v>
      </c>
      <c r="AX16" s="17">
        <f t="shared" si="0"/>
        <v>0</v>
      </c>
      <c r="AY16" s="17">
        <f t="shared" si="0"/>
        <v>0</v>
      </c>
      <c r="AZ16" s="17">
        <f t="shared" si="0"/>
        <v>0</v>
      </c>
      <c r="BA16" s="17">
        <f t="shared" si="0"/>
        <v>33</v>
      </c>
      <c r="BB16" s="17">
        <f t="shared" si="0"/>
        <v>0</v>
      </c>
      <c r="BC16" s="17">
        <f t="shared" si="0"/>
        <v>0</v>
      </c>
      <c r="BD16" s="17">
        <f t="shared" si="0"/>
        <v>0</v>
      </c>
      <c r="BE16" s="17">
        <f t="shared" si="0"/>
        <v>0</v>
      </c>
      <c r="BF16" s="17">
        <f t="shared" si="0"/>
        <v>0</v>
      </c>
      <c r="BG16" s="17">
        <f t="shared" si="0"/>
        <v>0</v>
      </c>
      <c r="BH16" s="17">
        <f t="shared" si="0"/>
        <v>1</v>
      </c>
      <c r="BI16" s="17">
        <f t="shared" si="0"/>
        <v>0</v>
      </c>
      <c r="BJ16" s="17">
        <f t="shared" si="0"/>
        <v>75</v>
      </c>
      <c r="BK16" s="17">
        <f t="shared" si="0"/>
        <v>10</v>
      </c>
      <c r="BL16" s="17">
        <f t="shared" si="0"/>
        <v>10</v>
      </c>
      <c r="BM16" s="17">
        <f t="shared" si="0"/>
        <v>0</v>
      </c>
      <c r="BN16" s="17">
        <f t="shared" si="0"/>
        <v>0</v>
      </c>
      <c r="BO16" s="17">
        <f t="shared" si="0"/>
        <v>0</v>
      </c>
      <c r="BP16" s="17">
        <f t="shared" si="0"/>
        <v>0</v>
      </c>
      <c r="BQ16" s="17">
        <f t="shared" si="0"/>
        <v>0</v>
      </c>
      <c r="BR16" s="17">
        <f t="shared" si="0"/>
        <v>0</v>
      </c>
      <c r="BS16" s="17">
        <f t="shared" si="0"/>
        <v>0</v>
      </c>
      <c r="BT16" s="17">
        <f t="shared" si="0"/>
        <v>0</v>
      </c>
      <c r="BU16" s="17">
        <f t="shared" si="0"/>
        <v>0</v>
      </c>
      <c r="BV16" s="17">
        <f t="shared" si="0"/>
        <v>0</v>
      </c>
      <c r="BW16" s="17">
        <f t="shared" si="0"/>
        <v>0</v>
      </c>
      <c r="BX16" s="17">
        <f t="shared" si="0"/>
        <v>60</v>
      </c>
      <c r="BY16" s="18">
        <f t="shared" si="0"/>
        <v>0</v>
      </c>
      <c r="BZ16" s="18">
        <f t="shared" si="0"/>
        <v>0</v>
      </c>
      <c r="CA16" s="1"/>
    </row>
    <row r="17" spans="1:79" hidden="1" x14ac:dyDescent="0.25">
      <c r="A17" s="138" t="s">
        <v>87</v>
      </c>
      <c r="B17" s="137"/>
      <c r="C17" s="17">
        <f>C18</f>
        <v>57</v>
      </c>
      <c r="D17" s="17">
        <f t="shared" ref="D17:BZ17" si="1">C17</f>
        <v>57</v>
      </c>
      <c r="E17" s="17">
        <f t="shared" si="1"/>
        <v>57</v>
      </c>
      <c r="F17" s="17">
        <f t="shared" si="1"/>
        <v>57</v>
      </c>
      <c r="G17" s="17">
        <f t="shared" si="1"/>
        <v>57</v>
      </c>
      <c r="H17" s="17">
        <f t="shared" si="1"/>
        <v>57</v>
      </c>
      <c r="I17" s="17">
        <f t="shared" si="1"/>
        <v>57</v>
      </c>
      <c r="J17" s="17">
        <f t="shared" si="1"/>
        <v>57</v>
      </c>
      <c r="K17" s="17">
        <f t="shared" si="1"/>
        <v>57</v>
      </c>
      <c r="L17" s="17">
        <f t="shared" si="1"/>
        <v>57</v>
      </c>
      <c r="M17" s="17">
        <f t="shared" si="1"/>
        <v>57</v>
      </c>
      <c r="N17" s="17">
        <f t="shared" si="1"/>
        <v>57</v>
      </c>
      <c r="O17" s="17">
        <f t="shared" si="1"/>
        <v>57</v>
      </c>
      <c r="P17" s="17">
        <f t="shared" si="1"/>
        <v>57</v>
      </c>
      <c r="Q17" s="17">
        <f t="shared" si="1"/>
        <v>57</v>
      </c>
      <c r="R17" s="17">
        <f t="shared" si="1"/>
        <v>57</v>
      </c>
      <c r="S17" s="17">
        <f t="shared" si="1"/>
        <v>57</v>
      </c>
      <c r="T17" s="17">
        <f t="shared" si="1"/>
        <v>57</v>
      </c>
      <c r="U17" s="17">
        <f t="shared" si="1"/>
        <v>57</v>
      </c>
      <c r="V17" s="17">
        <f t="shared" si="1"/>
        <v>57</v>
      </c>
      <c r="W17" s="17">
        <f t="shared" si="1"/>
        <v>57</v>
      </c>
      <c r="X17" s="17">
        <f t="shared" si="1"/>
        <v>57</v>
      </c>
      <c r="Y17" s="17">
        <f t="shared" si="1"/>
        <v>57</v>
      </c>
      <c r="Z17" s="17">
        <f t="shared" si="1"/>
        <v>57</v>
      </c>
      <c r="AA17" s="17">
        <f t="shared" si="1"/>
        <v>57</v>
      </c>
      <c r="AB17" s="17">
        <f t="shared" si="1"/>
        <v>57</v>
      </c>
      <c r="AC17" s="17">
        <f t="shared" si="1"/>
        <v>57</v>
      </c>
      <c r="AD17" s="17">
        <f t="shared" si="1"/>
        <v>57</v>
      </c>
      <c r="AE17" s="17">
        <f t="shared" si="1"/>
        <v>57</v>
      </c>
      <c r="AF17" s="17">
        <f t="shared" si="1"/>
        <v>57</v>
      </c>
      <c r="AG17" s="17">
        <f t="shared" si="1"/>
        <v>57</v>
      </c>
      <c r="AH17" s="17">
        <f t="shared" si="1"/>
        <v>57</v>
      </c>
      <c r="AI17" s="17">
        <f t="shared" si="1"/>
        <v>57</v>
      </c>
      <c r="AJ17" s="17">
        <f t="shared" si="1"/>
        <v>57</v>
      </c>
      <c r="AK17" s="17">
        <f t="shared" si="1"/>
        <v>57</v>
      </c>
      <c r="AL17" s="17">
        <f t="shared" si="1"/>
        <v>57</v>
      </c>
      <c r="AM17" s="17">
        <f t="shared" si="1"/>
        <v>57</v>
      </c>
      <c r="AN17" s="17">
        <f t="shared" si="1"/>
        <v>57</v>
      </c>
      <c r="AO17" s="17">
        <f t="shared" si="1"/>
        <v>57</v>
      </c>
      <c r="AP17" s="17">
        <f t="shared" si="1"/>
        <v>57</v>
      </c>
      <c r="AQ17" s="17">
        <f t="shared" si="1"/>
        <v>57</v>
      </c>
      <c r="AR17" s="17">
        <f t="shared" si="1"/>
        <v>57</v>
      </c>
      <c r="AS17" s="17">
        <f t="shared" si="1"/>
        <v>57</v>
      </c>
      <c r="AT17" s="17">
        <f t="shared" si="1"/>
        <v>57</v>
      </c>
      <c r="AU17" s="17">
        <f t="shared" si="1"/>
        <v>57</v>
      </c>
      <c r="AV17" s="17">
        <f t="shared" si="1"/>
        <v>57</v>
      </c>
      <c r="AW17" s="17">
        <f t="shared" si="1"/>
        <v>57</v>
      </c>
      <c r="AX17" s="17">
        <f t="shared" si="1"/>
        <v>57</v>
      </c>
      <c r="AY17" s="17">
        <f t="shared" si="1"/>
        <v>57</v>
      </c>
      <c r="AZ17" s="17">
        <f t="shared" si="1"/>
        <v>57</v>
      </c>
      <c r="BA17" s="17">
        <f t="shared" si="1"/>
        <v>57</v>
      </c>
      <c r="BB17" s="17">
        <f t="shared" si="1"/>
        <v>57</v>
      </c>
      <c r="BC17" s="17">
        <f t="shared" si="1"/>
        <v>57</v>
      </c>
      <c r="BD17" s="17">
        <f t="shared" si="1"/>
        <v>57</v>
      </c>
      <c r="BE17" s="17">
        <f t="shared" si="1"/>
        <v>57</v>
      </c>
      <c r="BF17" s="17">
        <f t="shared" si="1"/>
        <v>57</v>
      </c>
      <c r="BG17" s="17">
        <f t="shared" si="1"/>
        <v>57</v>
      </c>
      <c r="BH17" s="17">
        <f t="shared" si="1"/>
        <v>57</v>
      </c>
      <c r="BI17" s="17">
        <f t="shared" si="1"/>
        <v>57</v>
      </c>
      <c r="BJ17" s="17">
        <f t="shared" si="1"/>
        <v>57</v>
      </c>
      <c r="BK17" s="17">
        <f t="shared" si="1"/>
        <v>57</v>
      </c>
      <c r="BL17" s="17">
        <f t="shared" si="1"/>
        <v>57</v>
      </c>
      <c r="BM17" s="17">
        <f t="shared" si="1"/>
        <v>57</v>
      </c>
      <c r="BN17" s="17">
        <f t="shared" si="1"/>
        <v>57</v>
      </c>
      <c r="BO17" s="17">
        <f t="shared" si="1"/>
        <v>57</v>
      </c>
      <c r="BP17" s="17">
        <f t="shared" si="1"/>
        <v>57</v>
      </c>
      <c r="BQ17" s="17">
        <f t="shared" si="1"/>
        <v>57</v>
      </c>
      <c r="BR17" s="17">
        <f t="shared" si="1"/>
        <v>57</v>
      </c>
      <c r="BS17" s="17">
        <f t="shared" si="1"/>
        <v>57</v>
      </c>
      <c r="BT17" s="17">
        <f t="shared" si="1"/>
        <v>57</v>
      </c>
      <c r="BU17" s="17">
        <f t="shared" si="1"/>
        <v>57</v>
      </c>
      <c r="BV17" s="17">
        <f t="shared" si="1"/>
        <v>57</v>
      </c>
      <c r="BW17" s="17">
        <f t="shared" si="1"/>
        <v>57</v>
      </c>
      <c r="BX17" s="17">
        <f t="shared" si="1"/>
        <v>57</v>
      </c>
      <c r="BY17" s="21">
        <f t="shared" si="1"/>
        <v>57</v>
      </c>
      <c r="BZ17" s="21">
        <f t="shared" si="1"/>
        <v>57</v>
      </c>
      <c r="CA17" s="1"/>
    </row>
    <row r="18" spans="1:79" ht="19.5" x14ac:dyDescent="0.3">
      <c r="A18" s="139" t="s">
        <v>87</v>
      </c>
      <c r="B18" s="137"/>
      <c r="C18" s="22">
        <f>Кол.дет!A4</f>
        <v>57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8"/>
      <c r="BZ18" s="18"/>
      <c r="CA18" s="1"/>
    </row>
    <row r="19" spans="1:79" x14ac:dyDescent="0.25">
      <c r="A19" s="139" t="s">
        <v>88</v>
      </c>
      <c r="B19" s="137"/>
      <c r="C19" s="23"/>
      <c r="D19" s="24">
        <f t="shared" ref="D19:E19" si="2">D16*D17/1000</f>
        <v>0</v>
      </c>
      <c r="E19" s="24">
        <f t="shared" si="2"/>
        <v>0</v>
      </c>
      <c r="F19" s="24">
        <f t="shared" ref="F19:G19" si="3">F16*F17</f>
        <v>0</v>
      </c>
      <c r="G19" s="25">
        <f t="shared" si="3"/>
        <v>0</v>
      </c>
      <c r="H19" s="25">
        <f t="shared" ref="H19:P19" si="4">H16*H17/1000</f>
        <v>0</v>
      </c>
      <c r="I19" s="25">
        <f t="shared" si="4"/>
        <v>0</v>
      </c>
      <c r="J19" s="26">
        <f t="shared" si="4"/>
        <v>0.45600000000000002</v>
      </c>
      <c r="K19" s="26">
        <f t="shared" si="4"/>
        <v>0</v>
      </c>
      <c r="L19" s="26">
        <f t="shared" si="4"/>
        <v>0.20520000000000002</v>
      </c>
      <c r="M19" s="26">
        <f t="shared" si="4"/>
        <v>0</v>
      </c>
      <c r="N19" s="26">
        <f t="shared" si="4"/>
        <v>0.29070000000000001</v>
      </c>
      <c r="O19" s="26">
        <f t="shared" si="4"/>
        <v>0</v>
      </c>
      <c r="P19" s="26">
        <f t="shared" si="4"/>
        <v>0</v>
      </c>
      <c r="Q19" s="26">
        <f>Q16*Q17</f>
        <v>57</v>
      </c>
      <c r="R19" s="26">
        <f t="shared" ref="R19:BG19" si="5">R16*R17/1000</f>
        <v>0</v>
      </c>
      <c r="S19" s="26">
        <f t="shared" si="5"/>
        <v>0</v>
      </c>
      <c r="T19" s="26">
        <f t="shared" si="5"/>
        <v>0</v>
      </c>
      <c r="U19" s="26">
        <f t="shared" si="5"/>
        <v>0</v>
      </c>
      <c r="V19" s="26">
        <f t="shared" si="5"/>
        <v>0</v>
      </c>
      <c r="W19" s="26">
        <f t="shared" si="5"/>
        <v>2.85</v>
      </c>
      <c r="X19" s="26">
        <f t="shared" si="5"/>
        <v>0</v>
      </c>
      <c r="Y19" s="26">
        <f t="shared" si="5"/>
        <v>0</v>
      </c>
      <c r="Z19" s="26">
        <f t="shared" si="5"/>
        <v>0</v>
      </c>
      <c r="AA19" s="26">
        <f t="shared" si="5"/>
        <v>8.5500000000000007</v>
      </c>
      <c r="AB19" s="26">
        <f t="shared" si="5"/>
        <v>0</v>
      </c>
      <c r="AC19" s="26">
        <f t="shared" si="5"/>
        <v>0</v>
      </c>
      <c r="AD19" s="26">
        <f t="shared" si="5"/>
        <v>0</v>
      </c>
      <c r="AE19" s="26">
        <f t="shared" si="5"/>
        <v>0</v>
      </c>
      <c r="AF19" s="26">
        <f t="shared" si="5"/>
        <v>0</v>
      </c>
      <c r="AG19" s="26">
        <f t="shared" si="5"/>
        <v>0</v>
      </c>
      <c r="AH19" s="26">
        <f t="shared" si="5"/>
        <v>0</v>
      </c>
      <c r="AI19" s="26">
        <f t="shared" si="5"/>
        <v>0</v>
      </c>
      <c r="AJ19" s="26">
        <f t="shared" si="5"/>
        <v>0</v>
      </c>
      <c r="AK19" s="26">
        <f t="shared" si="5"/>
        <v>0</v>
      </c>
      <c r="AL19" s="26">
        <f t="shared" si="5"/>
        <v>3.42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0.28499999999999998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1.881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>BH16*BH17</f>
        <v>57</v>
      </c>
      <c r="BI19" s="26">
        <f t="shared" ref="BI19:BZ19" si="6">BI16*BI17/1000</f>
        <v>0</v>
      </c>
      <c r="BJ19" s="26">
        <f t="shared" si="6"/>
        <v>4.2750000000000004</v>
      </c>
      <c r="BK19" s="26">
        <f t="shared" si="6"/>
        <v>0.56999999999999995</v>
      </c>
      <c r="BL19" s="26">
        <f t="shared" si="6"/>
        <v>0.56999999999999995</v>
      </c>
      <c r="BM19" s="26">
        <f t="shared" si="6"/>
        <v>0</v>
      </c>
      <c r="BN19" s="26">
        <f t="shared" si="6"/>
        <v>0</v>
      </c>
      <c r="BO19" s="26">
        <f t="shared" si="6"/>
        <v>0</v>
      </c>
      <c r="BP19" s="26">
        <f t="shared" si="6"/>
        <v>0</v>
      </c>
      <c r="BQ19" s="26">
        <f t="shared" si="6"/>
        <v>0</v>
      </c>
      <c r="BR19" s="26">
        <f t="shared" si="6"/>
        <v>0</v>
      </c>
      <c r="BS19" s="26">
        <f t="shared" si="6"/>
        <v>0</v>
      </c>
      <c r="BT19" s="26">
        <f t="shared" si="6"/>
        <v>0</v>
      </c>
      <c r="BU19" s="26">
        <f t="shared" si="6"/>
        <v>0</v>
      </c>
      <c r="BV19" s="26">
        <f t="shared" si="6"/>
        <v>0</v>
      </c>
      <c r="BW19" s="26">
        <f t="shared" si="6"/>
        <v>0</v>
      </c>
      <c r="BX19" s="26">
        <f t="shared" si="6"/>
        <v>3.42</v>
      </c>
      <c r="BY19" s="24">
        <f t="shared" si="6"/>
        <v>0</v>
      </c>
      <c r="BZ19" s="24">
        <f t="shared" si="6"/>
        <v>0</v>
      </c>
      <c r="CA19" s="1"/>
    </row>
    <row r="20" spans="1:79" x14ac:dyDescent="0.25">
      <c r="A20" s="139" t="s">
        <v>74</v>
      </c>
      <c r="B20" s="137"/>
      <c r="C20" s="23"/>
      <c r="D20" s="27">
        <f>ССЫЛКИ!B3</f>
        <v>85</v>
      </c>
      <c r="E20" s="27">
        <f>ССЫЛКИ!C3</f>
        <v>21</v>
      </c>
      <c r="F20" s="27">
        <f>ССЫЛКИ!D3</f>
        <v>21</v>
      </c>
      <c r="G20" s="27">
        <f>ССЫЛКИ!E3</f>
        <v>6</v>
      </c>
      <c r="H20" s="27">
        <f>ССЫЛКИ!F3</f>
        <v>400</v>
      </c>
      <c r="I20" s="27">
        <f>ССЫЛКИ!G3</f>
        <v>140</v>
      </c>
      <c r="J20" s="27">
        <f>ССЫЛКИ!H3</f>
        <v>85</v>
      </c>
      <c r="K20" s="27">
        <f>ССЫЛКИ!I3</f>
        <v>21</v>
      </c>
      <c r="L20" s="27">
        <f>ССЫЛКИ!J3</f>
        <v>140</v>
      </c>
      <c r="M20" s="27">
        <f>ССЫЛКИ!K3</f>
        <v>50</v>
      </c>
      <c r="N20" s="27">
        <f>ССЫЛКИ!L3</f>
        <v>10</v>
      </c>
      <c r="O20" s="27">
        <f>ССЫЛКИ!M3</f>
        <v>240</v>
      </c>
      <c r="P20" s="27">
        <f>ССЫЛКИ!N3</f>
        <v>550</v>
      </c>
      <c r="Q20" s="27">
        <f>ССЫЛКИ!O3</f>
        <v>6</v>
      </c>
      <c r="R20" s="27">
        <f>ССЫЛКИ!P3</f>
        <v>157</v>
      </c>
      <c r="S20" s="27">
        <f>ССЫЛКИ!Q3</f>
        <v>10</v>
      </c>
      <c r="T20" s="27">
        <f>ССЫЛКИ!R3</f>
        <v>140</v>
      </c>
      <c r="U20" s="27">
        <f>ССЫЛКИ!S3</f>
        <v>100</v>
      </c>
      <c r="V20" s="27">
        <f>ССЫЛКИ!T3</f>
        <v>120</v>
      </c>
      <c r="W20" s="27">
        <f>ССЫЛКИ!U3</f>
        <v>120</v>
      </c>
      <c r="X20" s="27">
        <f>ССЫЛКИ!V3</f>
        <v>80</v>
      </c>
      <c r="Y20" s="27">
        <f>ССЫЛКИ!W3</f>
        <v>30</v>
      </c>
      <c r="Z20" s="27">
        <f>ССЫЛКИ!X3</f>
        <v>55</v>
      </c>
      <c r="AA20" s="27">
        <f>ССЫЛКИ!Y3</f>
        <v>60</v>
      </c>
      <c r="AB20" s="27">
        <f>ССЫЛКИ!Z3</f>
        <v>70</v>
      </c>
      <c r="AC20" s="27">
        <f>ССЫЛКИ!AA3</f>
        <v>165</v>
      </c>
      <c r="AD20" s="27">
        <f>ССЫЛКИ!AB3</f>
        <v>180</v>
      </c>
      <c r="AE20" s="27">
        <f>ССЫЛКИ!AC3</f>
        <v>260</v>
      </c>
      <c r="AF20" s="27">
        <f>ССЫЛКИ!AD3</f>
        <v>55</v>
      </c>
      <c r="AG20" s="27">
        <f>ССЫЛКИ!AE3</f>
        <v>90</v>
      </c>
      <c r="AH20" s="27">
        <f>ССЫЛКИ!AF3</f>
        <v>45</v>
      </c>
      <c r="AI20" s="27">
        <f>ССЫЛКИ!AG3</f>
        <v>45</v>
      </c>
      <c r="AJ20" s="27">
        <f>ССЫЛКИ!AH3</f>
        <v>52</v>
      </c>
      <c r="AK20" s="27">
        <f>ССЫЛКИ!AI3</f>
        <v>50</v>
      </c>
      <c r="AL20" s="27">
        <f>ССЫЛКИ!AJ3</f>
        <v>55</v>
      </c>
      <c r="AM20" s="27">
        <f>ССЫЛКИ!AK3</f>
        <v>60</v>
      </c>
      <c r="AN20" s="27">
        <f>ССЫЛКИ!AL3</f>
        <v>60</v>
      </c>
      <c r="AO20" s="27">
        <f>ССЫЛКИ!AM3</f>
        <v>50</v>
      </c>
      <c r="AP20" s="27">
        <f>ССЫЛКИ!AN3</f>
        <v>110</v>
      </c>
      <c r="AQ20" s="27">
        <f>ССЫЛКИ!AO3</f>
        <v>170</v>
      </c>
      <c r="AR20" s="27">
        <f>ССЫЛКИ!AP3</f>
        <v>200</v>
      </c>
      <c r="AS20" s="27">
        <f>ССЫЛКИ!AQ3</f>
        <v>80</v>
      </c>
      <c r="AT20" s="27">
        <f>ССЫЛКИ!AR3</f>
        <v>600</v>
      </c>
      <c r="AU20" s="27">
        <f>ССЫЛКИ!AS3</f>
        <v>60</v>
      </c>
      <c r="AV20" s="27">
        <f>ССЫЛКИ!AT3</f>
        <v>75</v>
      </c>
      <c r="AW20" s="27">
        <f>ССЫЛКИ!AU3</f>
        <v>155</v>
      </c>
      <c r="AX20" s="27">
        <f>ССЫЛКИ!AV3</f>
        <v>274</v>
      </c>
      <c r="AY20" s="27">
        <f>ССЫЛКИ!AW3</f>
        <v>450</v>
      </c>
      <c r="AZ20" s="27">
        <f>ССЫЛКИ!AX3</f>
        <v>325</v>
      </c>
      <c r="BA20" s="27">
        <f>ССЫЛКИ!AY3</f>
        <v>180</v>
      </c>
      <c r="BB20" s="27">
        <f>ССЫЛКИ!AZ3</f>
        <v>320</v>
      </c>
      <c r="BC20" s="27">
        <f>ССЫЛКИ!BA3</f>
        <v>350</v>
      </c>
      <c r="BD20" s="27">
        <f>ССЫЛКИ!BB3</f>
        <v>300</v>
      </c>
      <c r="BE20" s="27">
        <f>ССЫЛКИ!BC3</f>
        <v>120</v>
      </c>
      <c r="BF20" s="27">
        <f>ССЫЛКИ!BD3</f>
        <v>220</v>
      </c>
      <c r="BG20" s="27">
        <f>ССЫЛКИ!BE3</f>
        <v>20</v>
      </c>
      <c r="BH20" s="27">
        <f>ССЫЛКИ!BF3</f>
        <v>21</v>
      </c>
      <c r="BI20" s="27">
        <f>ССЫЛКИ!BG3</f>
        <v>21</v>
      </c>
      <c r="BJ20" s="27">
        <f>ССЫЛКИ!BH3</f>
        <v>35</v>
      </c>
      <c r="BK20" s="27">
        <f>ССЫЛКИ!BI3</f>
        <v>22</v>
      </c>
      <c r="BL20" s="27">
        <f>ССЫЛКИ!BJ3</f>
        <v>28</v>
      </c>
      <c r="BM20" s="27">
        <f>ССЫЛКИ!BK3</f>
        <v>50</v>
      </c>
      <c r="BN20" s="27">
        <f>ССЫЛКИ!BL3</f>
        <v>40</v>
      </c>
      <c r="BO20" s="27">
        <f>ССЫЛКИ!BM3</f>
        <v>30</v>
      </c>
      <c r="BP20" s="27">
        <f>ССЫЛКИ!BN3</f>
        <v>175</v>
      </c>
      <c r="BQ20" s="27">
        <f>ССЫЛКИ!BO3</f>
        <v>160</v>
      </c>
      <c r="BR20" s="27">
        <f>ССЫЛКИ!BP3</f>
        <v>100</v>
      </c>
      <c r="BS20" s="27">
        <f>ССЫЛКИ!BQ3</f>
        <v>120</v>
      </c>
      <c r="BT20" s="27">
        <f>ССЫЛКИ!BR3</f>
        <v>160</v>
      </c>
      <c r="BU20" s="27">
        <f>ССЫЛКИ!BS3</f>
        <v>100</v>
      </c>
      <c r="BV20" s="27">
        <f>ССЫЛКИ!BT3</f>
        <v>90</v>
      </c>
      <c r="BW20" s="27">
        <f>ССЫЛКИ!BU3</f>
        <v>0</v>
      </c>
      <c r="BX20" s="27">
        <f>ССЫЛКИ!BV3</f>
        <v>40</v>
      </c>
      <c r="BY20" s="27">
        <f>ССЫЛКИ!BW3</f>
        <v>210</v>
      </c>
      <c r="BZ20" s="27">
        <f>ССЫЛКИ!BX3</f>
        <v>8</v>
      </c>
      <c r="CA20" s="1"/>
    </row>
    <row r="21" spans="1:79" ht="15.75" customHeight="1" x14ac:dyDescent="0.25">
      <c r="A21" s="139" t="s">
        <v>89</v>
      </c>
      <c r="B21" s="137"/>
      <c r="C21" s="28">
        <f>SUM(D21:BZ21)</f>
        <v>3477</v>
      </c>
      <c r="D21" s="29">
        <f t="shared" ref="D21:BZ21" si="7">D19*D20</f>
        <v>0</v>
      </c>
      <c r="E21" s="29">
        <f t="shared" si="7"/>
        <v>0</v>
      </c>
      <c r="F21" s="29">
        <f t="shared" si="7"/>
        <v>0</v>
      </c>
      <c r="G21" s="30">
        <f t="shared" si="7"/>
        <v>0</v>
      </c>
      <c r="H21" s="30">
        <f t="shared" si="7"/>
        <v>0</v>
      </c>
      <c r="I21" s="30">
        <f t="shared" si="7"/>
        <v>0</v>
      </c>
      <c r="J21" s="26">
        <f t="shared" si="7"/>
        <v>38.76</v>
      </c>
      <c r="K21" s="26">
        <f t="shared" si="7"/>
        <v>0</v>
      </c>
      <c r="L21" s="26">
        <f t="shared" si="7"/>
        <v>28.728000000000002</v>
      </c>
      <c r="M21" s="26">
        <f t="shared" si="7"/>
        <v>0</v>
      </c>
      <c r="N21" s="26">
        <f t="shared" si="7"/>
        <v>2.907</v>
      </c>
      <c r="O21" s="26">
        <f t="shared" si="7"/>
        <v>0</v>
      </c>
      <c r="P21" s="26">
        <f t="shared" si="7"/>
        <v>0</v>
      </c>
      <c r="Q21" s="26">
        <f t="shared" si="7"/>
        <v>342</v>
      </c>
      <c r="R21" s="26">
        <f t="shared" si="7"/>
        <v>0</v>
      </c>
      <c r="S21" s="26">
        <f t="shared" si="7"/>
        <v>0</v>
      </c>
      <c r="T21" s="26">
        <f t="shared" si="7"/>
        <v>0</v>
      </c>
      <c r="U21" s="26">
        <f t="shared" si="7"/>
        <v>0</v>
      </c>
      <c r="V21" s="26">
        <f t="shared" si="7"/>
        <v>0</v>
      </c>
      <c r="W21" s="26">
        <f t="shared" si="7"/>
        <v>342</v>
      </c>
      <c r="X21" s="26">
        <f t="shared" si="7"/>
        <v>0</v>
      </c>
      <c r="Y21" s="26">
        <f t="shared" si="7"/>
        <v>0</v>
      </c>
      <c r="Z21" s="26">
        <f t="shared" si="7"/>
        <v>0</v>
      </c>
      <c r="AA21" s="26">
        <f t="shared" si="7"/>
        <v>513</v>
      </c>
      <c r="AB21" s="26">
        <f t="shared" si="7"/>
        <v>0</v>
      </c>
      <c r="AC21" s="26">
        <f t="shared" si="7"/>
        <v>0</v>
      </c>
      <c r="AD21" s="26">
        <f t="shared" si="7"/>
        <v>0</v>
      </c>
      <c r="AE21" s="26">
        <f t="shared" si="7"/>
        <v>0</v>
      </c>
      <c r="AF21" s="26">
        <f t="shared" si="7"/>
        <v>0</v>
      </c>
      <c r="AG21" s="26">
        <f t="shared" si="7"/>
        <v>0</v>
      </c>
      <c r="AH21" s="26">
        <f t="shared" si="7"/>
        <v>0</v>
      </c>
      <c r="AI21" s="26">
        <f t="shared" si="7"/>
        <v>0</v>
      </c>
      <c r="AJ21" s="26">
        <f t="shared" si="7"/>
        <v>0</v>
      </c>
      <c r="AK21" s="26">
        <f t="shared" si="7"/>
        <v>0</v>
      </c>
      <c r="AL21" s="26">
        <f t="shared" si="7"/>
        <v>188.1</v>
      </c>
      <c r="AM21" s="26">
        <f t="shared" si="7"/>
        <v>0</v>
      </c>
      <c r="AN21" s="26">
        <f t="shared" si="7"/>
        <v>0</v>
      </c>
      <c r="AO21" s="26">
        <f t="shared" si="7"/>
        <v>0</v>
      </c>
      <c r="AP21" s="26">
        <f t="shared" si="7"/>
        <v>0</v>
      </c>
      <c r="AQ21" s="26">
        <f t="shared" si="7"/>
        <v>0</v>
      </c>
      <c r="AR21" s="26">
        <f t="shared" si="7"/>
        <v>0</v>
      </c>
      <c r="AS21" s="26">
        <f t="shared" si="7"/>
        <v>0</v>
      </c>
      <c r="AT21" s="26">
        <f t="shared" si="7"/>
        <v>170.99999999999997</v>
      </c>
      <c r="AU21" s="26">
        <f t="shared" si="7"/>
        <v>0</v>
      </c>
      <c r="AV21" s="26">
        <f t="shared" si="7"/>
        <v>0</v>
      </c>
      <c r="AW21" s="26">
        <f t="shared" si="7"/>
        <v>0</v>
      </c>
      <c r="AX21" s="26">
        <f t="shared" si="7"/>
        <v>0</v>
      </c>
      <c r="AY21" s="26">
        <f t="shared" si="7"/>
        <v>0</v>
      </c>
      <c r="AZ21" s="26">
        <f t="shared" si="7"/>
        <v>0</v>
      </c>
      <c r="BA21" s="26">
        <f t="shared" si="7"/>
        <v>338.58</v>
      </c>
      <c r="BB21" s="26">
        <f t="shared" si="7"/>
        <v>0</v>
      </c>
      <c r="BC21" s="26">
        <f t="shared" si="7"/>
        <v>0</v>
      </c>
      <c r="BD21" s="26">
        <f t="shared" si="7"/>
        <v>0</v>
      </c>
      <c r="BE21" s="26">
        <f t="shared" si="7"/>
        <v>0</v>
      </c>
      <c r="BF21" s="26">
        <f t="shared" si="7"/>
        <v>0</v>
      </c>
      <c r="BG21" s="26">
        <f t="shared" si="7"/>
        <v>0</v>
      </c>
      <c r="BH21" s="26">
        <f t="shared" si="7"/>
        <v>1197</v>
      </c>
      <c r="BI21" s="26">
        <f t="shared" si="7"/>
        <v>0</v>
      </c>
      <c r="BJ21" s="26">
        <f t="shared" si="7"/>
        <v>149.625</v>
      </c>
      <c r="BK21" s="26">
        <f t="shared" si="7"/>
        <v>12.54</v>
      </c>
      <c r="BL21" s="26">
        <f t="shared" si="7"/>
        <v>15.959999999999999</v>
      </c>
      <c r="BM21" s="26">
        <f t="shared" si="7"/>
        <v>0</v>
      </c>
      <c r="BN21" s="26">
        <f t="shared" si="7"/>
        <v>0</v>
      </c>
      <c r="BO21" s="26">
        <f t="shared" si="7"/>
        <v>0</v>
      </c>
      <c r="BP21" s="26">
        <f t="shared" si="7"/>
        <v>0</v>
      </c>
      <c r="BQ21" s="26">
        <f t="shared" si="7"/>
        <v>0</v>
      </c>
      <c r="BR21" s="26">
        <f t="shared" si="7"/>
        <v>0</v>
      </c>
      <c r="BS21" s="26">
        <f t="shared" si="7"/>
        <v>0</v>
      </c>
      <c r="BT21" s="26">
        <f t="shared" si="7"/>
        <v>0</v>
      </c>
      <c r="BU21" s="26">
        <f t="shared" si="7"/>
        <v>0</v>
      </c>
      <c r="BV21" s="26">
        <f t="shared" si="7"/>
        <v>0</v>
      </c>
      <c r="BW21" s="26">
        <f t="shared" si="7"/>
        <v>0</v>
      </c>
      <c r="BX21" s="26">
        <f t="shared" si="7"/>
        <v>136.80000000000001</v>
      </c>
      <c r="BY21" s="29">
        <f t="shared" si="7"/>
        <v>0</v>
      </c>
      <c r="BZ21" s="29">
        <f t="shared" si="7"/>
        <v>0</v>
      </c>
      <c r="CA21" s="1"/>
    </row>
    <row r="22" spans="1:79" ht="15.75" customHeight="1" x14ac:dyDescent="0.25">
      <c r="A22" s="139" t="s">
        <v>90</v>
      </c>
      <c r="B22" s="137"/>
      <c r="C22" s="28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 x14ac:dyDescent="0.25">
      <c r="A24" s="1"/>
      <c r="B24" s="32" t="s">
        <v>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 x14ac:dyDescent="0.25">
      <c r="A26" s="1"/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16">
    <mergeCell ref="A6:B7"/>
    <mergeCell ref="D6:BX6"/>
    <mergeCell ref="A21:B21"/>
    <mergeCell ref="A22:B22"/>
    <mergeCell ref="A14:B14"/>
    <mergeCell ref="A15:B15"/>
    <mergeCell ref="A16:B16"/>
    <mergeCell ref="A17:B17"/>
    <mergeCell ref="A18:B18"/>
    <mergeCell ref="A19:B19"/>
    <mergeCell ref="A20:B20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topLeftCell="A7" zoomScale="80" zoomScaleNormal="80" workbookViewId="0">
      <selection activeCell="N20" sqref="N20"/>
    </sheetView>
  </sheetViews>
  <sheetFormatPr defaultColWidth="12.625" defaultRowHeight="15" customHeight="1" x14ac:dyDescent="0.2"/>
  <cols>
    <col min="1" max="1" width="3.25" customWidth="1"/>
    <col min="2" max="2" width="26.875" customWidth="1"/>
    <col min="3" max="3" width="9.375" customWidth="1"/>
    <col min="4" max="7" width="4.25" hidden="1" customWidth="1"/>
    <col min="8" max="9" width="4.5" hidden="1" customWidth="1"/>
    <col min="10" max="10" width="4.25" hidden="1" customWidth="1"/>
    <col min="11" max="11" width="9" customWidth="1"/>
    <col min="12" max="12" width="4.5" hidden="1" customWidth="1"/>
    <col min="13" max="13" width="7.125" customWidth="1"/>
    <col min="14" max="14" width="7.375" bestFit="1" customWidth="1"/>
    <col min="15" max="15" width="4.5" hidden="1" customWidth="1"/>
    <col min="16" max="16" width="8.125" customWidth="1"/>
    <col min="17" max="17" width="4.25" hidden="1" customWidth="1"/>
    <col min="18" max="18" width="4.5" hidden="1" customWidth="1"/>
    <col min="19" max="19" width="4.25" hidden="1" customWidth="1"/>
    <col min="20" max="23" width="4.5" hidden="1" customWidth="1"/>
    <col min="24" max="24" width="4.25" hidden="1" customWidth="1"/>
    <col min="25" max="25" width="3.875" hidden="1" customWidth="1"/>
    <col min="26" max="28" width="4.25" hidden="1" customWidth="1"/>
    <col min="29" max="31" width="4.5" hidden="1" customWidth="1"/>
    <col min="32" max="33" width="4.25" hidden="1" customWidth="1"/>
    <col min="34" max="34" width="8.125" customWidth="1"/>
    <col min="35" max="39" width="4.25" hidden="1" customWidth="1"/>
    <col min="40" max="40" width="7.125" customWidth="1"/>
    <col min="41" max="41" width="4.25" hidden="1" customWidth="1"/>
    <col min="42" max="43" width="4.5" hidden="1" customWidth="1"/>
    <col min="44" max="44" width="9" customWidth="1"/>
    <col min="45" max="45" width="4.25" hidden="1" customWidth="1"/>
    <col min="46" max="46" width="8.125" customWidth="1"/>
    <col min="47" max="47" width="4.25" hidden="1" customWidth="1"/>
    <col min="48" max="48" width="9" customWidth="1"/>
    <col min="49" max="58" width="4.5" hidden="1" customWidth="1"/>
    <col min="59" max="67" width="4.25" hidden="1" customWidth="1"/>
    <col min="68" max="73" width="4.5" hidden="1" customWidth="1"/>
    <col min="74" max="75" width="4.25" hidden="1" customWidth="1"/>
    <col min="76" max="76" width="8.125" customWidth="1"/>
    <col min="77" max="77" width="3.875" hidden="1" customWidth="1"/>
    <col min="78" max="78" width="4.25" hidden="1" customWidth="1"/>
    <col min="79" max="79" width="8" customWidth="1"/>
  </cols>
  <sheetData>
    <row r="1" spans="1:79" ht="18.75" x14ac:dyDescent="0.3">
      <c r="A1" s="125" t="s">
        <v>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 x14ac:dyDescent="0.25">
      <c r="A2" s="127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 x14ac:dyDescent="0.25">
      <c r="A3" s="1"/>
      <c r="B3" s="127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 x14ac:dyDescent="0.25">
      <c r="A4" s="1"/>
      <c r="B4" s="10">
        <v>3</v>
      </c>
      <c r="C4" s="128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"/>
      <c r="BZ4" s="1"/>
      <c r="CA4" s="1"/>
    </row>
    <row r="5" spans="1:79" ht="24" customHeight="1" x14ac:dyDescent="0.3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142" t="s">
        <v>99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15" customHeight="1" x14ac:dyDescent="0.25">
      <c r="A6" s="144" t="s">
        <v>80</v>
      </c>
      <c r="B6" s="131"/>
      <c r="C6" s="14"/>
      <c r="D6" s="143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"/>
      <c r="BZ6" s="1"/>
      <c r="CA6" s="1"/>
    </row>
    <row r="7" spans="1:79" ht="159.75" customHeight="1" x14ac:dyDescent="0.25">
      <c r="A7" s="132"/>
      <c r="B7" s="133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 x14ac:dyDescent="0.25">
      <c r="A8" s="136" t="s">
        <v>100</v>
      </c>
      <c r="B8" s="137"/>
      <c r="C8" s="17"/>
      <c r="D8" s="17"/>
      <c r="E8" s="17"/>
      <c r="F8" s="17"/>
      <c r="G8" s="17"/>
      <c r="H8" s="17"/>
      <c r="I8" s="17"/>
      <c r="J8" s="17"/>
      <c r="K8" s="17"/>
      <c r="L8" s="17"/>
      <c r="M8" s="17">
        <v>6</v>
      </c>
      <c r="N8" s="17">
        <v>2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>
        <v>12</v>
      </c>
      <c r="AO8" s="17"/>
      <c r="AP8" s="17"/>
      <c r="AQ8" s="17"/>
      <c r="AR8" s="17"/>
      <c r="AS8" s="17"/>
      <c r="AT8" s="17">
        <v>3</v>
      </c>
      <c r="AU8" s="17"/>
      <c r="AV8" s="17">
        <v>140</v>
      </c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8"/>
      <c r="BZ8" s="18"/>
      <c r="CA8" s="1"/>
    </row>
    <row r="9" spans="1:79" x14ac:dyDescent="0.25">
      <c r="A9" s="136" t="s">
        <v>40</v>
      </c>
      <c r="B9" s="13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>
        <v>95</v>
      </c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8"/>
      <c r="BZ9" s="18"/>
      <c r="CA9" s="1"/>
    </row>
    <row r="10" spans="1:79" x14ac:dyDescent="0.25">
      <c r="A10" s="136" t="s">
        <v>101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>
        <v>50</v>
      </c>
      <c r="BY10" s="18"/>
      <c r="BZ10" s="18"/>
      <c r="CA10" s="1"/>
    </row>
    <row r="11" spans="1:79" x14ac:dyDescent="0.25">
      <c r="A11" s="136" t="s">
        <v>102</v>
      </c>
      <c r="B11" s="137"/>
      <c r="C11" s="17"/>
      <c r="D11" s="17">
        <v>0</v>
      </c>
      <c r="E11" s="17"/>
      <c r="F11" s="17"/>
      <c r="G11" s="17"/>
      <c r="H11" s="17"/>
      <c r="I11" s="17"/>
      <c r="J11" s="17"/>
      <c r="K11" s="17">
        <v>1</v>
      </c>
      <c r="L11" s="17"/>
      <c r="M11" s="17"/>
      <c r="N11" s="17">
        <v>1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>
        <v>50</v>
      </c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>
        <v>3</v>
      </c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>
        <v>0</v>
      </c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8"/>
      <c r="BZ11" s="18"/>
      <c r="CA11" s="1"/>
    </row>
    <row r="12" spans="1:79" x14ac:dyDescent="0.25">
      <c r="A12" s="136" t="s">
        <v>103</v>
      </c>
      <c r="B12" s="137"/>
      <c r="C12" s="17"/>
      <c r="D12" s="17"/>
      <c r="E12" s="17"/>
      <c r="F12" s="17"/>
      <c r="G12" s="17">
        <v>0</v>
      </c>
      <c r="H12" s="17"/>
      <c r="I12" s="17"/>
      <c r="J12" s="17"/>
      <c r="K12" s="17"/>
      <c r="L12" s="17"/>
      <c r="M12" s="17">
        <v>10</v>
      </c>
      <c r="N12" s="17"/>
      <c r="O12" s="17"/>
      <c r="P12" s="17">
        <v>2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8"/>
      <c r="BZ12" s="18"/>
      <c r="CA12" s="1"/>
    </row>
    <row r="13" spans="1:79" x14ac:dyDescent="0.25">
      <c r="A13" s="136"/>
      <c r="B13" s="13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8">
        <v>0</v>
      </c>
      <c r="BZ13" s="18"/>
      <c r="CA13" s="1"/>
    </row>
    <row r="14" spans="1:79" x14ac:dyDescent="0.25">
      <c r="A14" s="136"/>
      <c r="B14" s="13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8"/>
      <c r="BZ14" s="18"/>
      <c r="CA14" s="1"/>
    </row>
    <row r="15" spans="1:79" x14ac:dyDescent="0.25">
      <c r="A15" s="136"/>
      <c r="B15" s="13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8"/>
      <c r="BZ15" s="18"/>
      <c r="CA15" s="1"/>
    </row>
    <row r="16" spans="1:79" ht="15" hidden="1" customHeight="1" x14ac:dyDescent="0.25">
      <c r="A16" s="136"/>
      <c r="B16" s="137"/>
      <c r="C16" s="17"/>
      <c r="D16" s="17">
        <f t="shared" ref="D16:BZ16" si="0">SUM(D8:D15)</f>
        <v>0</v>
      </c>
      <c r="E16" s="17">
        <f t="shared" si="0"/>
        <v>0</v>
      </c>
      <c r="F16" s="17">
        <f t="shared" si="0"/>
        <v>0</v>
      </c>
      <c r="G16" s="17">
        <f t="shared" si="0"/>
        <v>0</v>
      </c>
      <c r="H16" s="17">
        <f t="shared" si="0"/>
        <v>0</v>
      </c>
      <c r="I16" s="17">
        <f t="shared" si="0"/>
        <v>0</v>
      </c>
      <c r="J16" s="17">
        <f t="shared" si="0"/>
        <v>0</v>
      </c>
      <c r="K16" s="17">
        <f t="shared" si="0"/>
        <v>1</v>
      </c>
      <c r="L16" s="17">
        <f t="shared" si="0"/>
        <v>0</v>
      </c>
      <c r="M16" s="17">
        <f t="shared" si="0"/>
        <v>16</v>
      </c>
      <c r="N16" s="17">
        <f t="shared" si="0"/>
        <v>3</v>
      </c>
      <c r="O16" s="17">
        <f t="shared" si="0"/>
        <v>0</v>
      </c>
      <c r="P16" s="17">
        <f t="shared" si="0"/>
        <v>2</v>
      </c>
      <c r="Q16" s="17">
        <f t="shared" si="0"/>
        <v>0</v>
      </c>
      <c r="R16" s="17">
        <f t="shared" si="0"/>
        <v>0</v>
      </c>
      <c r="S16" s="17">
        <f t="shared" si="0"/>
        <v>0</v>
      </c>
      <c r="T16" s="17">
        <f t="shared" si="0"/>
        <v>0</v>
      </c>
      <c r="U16" s="17">
        <f t="shared" si="0"/>
        <v>0</v>
      </c>
      <c r="V16" s="17">
        <f t="shared" si="0"/>
        <v>0</v>
      </c>
      <c r="W16" s="17">
        <f t="shared" si="0"/>
        <v>0</v>
      </c>
      <c r="X16" s="17">
        <f t="shared" si="0"/>
        <v>0</v>
      </c>
      <c r="Y16" s="17">
        <f t="shared" si="0"/>
        <v>0</v>
      </c>
      <c r="Z16" s="17">
        <f t="shared" si="0"/>
        <v>0</v>
      </c>
      <c r="AA16" s="17">
        <f t="shared" si="0"/>
        <v>0</v>
      </c>
      <c r="AB16" s="17">
        <f t="shared" si="0"/>
        <v>0</v>
      </c>
      <c r="AC16" s="17">
        <f t="shared" si="0"/>
        <v>0</v>
      </c>
      <c r="AD16" s="17">
        <f t="shared" si="0"/>
        <v>0</v>
      </c>
      <c r="AE16" s="17">
        <f t="shared" si="0"/>
        <v>0</v>
      </c>
      <c r="AF16" s="17">
        <f t="shared" si="0"/>
        <v>0</v>
      </c>
      <c r="AG16" s="17">
        <f t="shared" si="0"/>
        <v>0</v>
      </c>
      <c r="AH16" s="17">
        <f t="shared" si="0"/>
        <v>50</v>
      </c>
      <c r="AI16" s="17">
        <f t="shared" si="0"/>
        <v>0</v>
      </c>
      <c r="AJ16" s="17">
        <f t="shared" si="0"/>
        <v>0</v>
      </c>
      <c r="AK16" s="17">
        <f t="shared" si="0"/>
        <v>0</v>
      </c>
      <c r="AL16" s="17">
        <f t="shared" si="0"/>
        <v>0</v>
      </c>
      <c r="AM16" s="17">
        <f t="shared" si="0"/>
        <v>0</v>
      </c>
      <c r="AN16" s="17">
        <f t="shared" si="0"/>
        <v>12</v>
      </c>
      <c r="AO16" s="17">
        <f t="shared" si="0"/>
        <v>0</v>
      </c>
      <c r="AP16" s="17">
        <f t="shared" si="0"/>
        <v>0</v>
      </c>
      <c r="AQ16" s="17">
        <f t="shared" si="0"/>
        <v>0</v>
      </c>
      <c r="AR16" s="17">
        <f t="shared" si="0"/>
        <v>95</v>
      </c>
      <c r="AS16" s="17">
        <f t="shared" si="0"/>
        <v>0</v>
      </c>
      <c r="AT16" s="17">
        <f t="shared" si="0"/>
        <v>6</v>
      </c>
      <c r="AU16" s="17">
        <f t="shared" si="0"/>
        <v>0</v>
      </c>
      <c r="AV16" s="17">
        <f t="shared" si="0"/>
        <v>140</v>
      </c>
      <c r="AW16" s="17">
        <f t="shared" si="0"/>
        <v>0</v>
      </c>
      <c r="AX16" s="17">
        <f t="shared" si="0"/>
        <v>0</v>
      </c>
      <c r="AY16" s="17">
        <f t="shared" si="0"/>
        <v>0</v>
      </c>
      <c r="AZ16" s="17">
        <f t="shared" si="0"/>
        <v>0</v>
      </c>
      <c r="BA16" s="17">
        <f t="shared" si="0"/>
        <v>0</v>
      </c>
      <c r="BB16" s="17">
        <f t="shared" si="0"/>
        <v>0</v>
      </c>
      <c r="BC16" s="17">
        <f t="shared" si="0"/>
        <v>0</v>
      </c>
      <c r="BD16" s="17">
        <f t="shared" si="0"/>
        <v>0</v>
      </c>
      <c r="BE16" s="17">
        <f t="shared" si="0"/>
        <v>0</v>
      </c>
      <c r="BF16" s="17">
        <f t="shared" si="0"/>
        <v>0</v>
      </c>
      <c r="BG16" s="17">
        <f t="shared" si="0"/>
        <v>0</v>
      </c>
      <c r="BH16" s="17">
        <f t="shared" si="0"/>
        <v>0</v>
      </c>
      <c r="BI16" s="17">
        <f t="shared" si="0"/>
        <v>0</v>
      </c>
      <c r="BJ16" s="17">
        <f t="shared" si="0"/>
        <v>0</v>
      </c>
      <c r="BK16" s="17">
        <f t="shared" si="0"/>
        <v>0</v>
      </c>
      <c r="BL16" s="17">
        <f t="shared" si="0"/>
        <v>0</v>
      </c>
      <c r="BM16" s="17">
        <f t="shared" si="0"/>
        <v>0</v>
      </c>
      <c r="BN16" s="17">
        <f t="shared" si="0"/>
        <v>0</v>
      </c>
      <c r="BO16" s="17">
        <f t="shared" si="0"/>
        <v>0</v>
      </c>
      <c r="BP16" s="17">
        <f t="shared" si="0"/>
        <v>0</v>
      </c>
      <c r="BQ16" s="17">
        <f t="shared" si="0"/>
        <v>0</v>
      </c>
      <c r="BR16" s="17">
        <f t="shared" si="0"/>
        <v>0</v>
      </c>
      <c r="BS16" s="17">
        <f t="shared" si="0"/>
        <v>0</v>
      </c>
      <c r="BT16" s="17">
        <f t="shared" si="0"/>
        <v>0</v>
      </c>
      <c r="BU16" s="17">
        <f t="shared" si="0"/>
        <v>0</v>
      </c>
      <c r="BV16" s="17">
        <f t="shared" si="0"/>
        <v>0</v>
      </c>
      <c r="BW16" s="17">
        <f t="shared" si="0"/>
        <v>0</v>
      </c>
      <c r="BX16" s="17">
        <f t="shared" si="0"/>
        <v>50</v>
      </c>
      <c r="BY16" s="18">
        <f t="shared" si="0"/>
        <v>0</v>
      </c>
      <c r="BZ16" s="18">
        <f t="shared" si="0"/>
        <v>0</v>
      </c>
      <c r="CA16" s="1"/>
    </row>
    <row r="17" spans="1:79" ht="15" hidden="1" customHeight="1" x14ac:dyDescent="0.25">
      <c r="A17" s="138" t="s">
        <v>87</v>
      </c>
      <c r="B17" s="137"/>
      <c r="C17" s="17">
        <f>C18</f>
        <v>43</v>
      </c>
      <c r="D17" s="17">
        <f t="shared" ref="D17:BZ17" si="1">C17</f>
        <v>43</v>
      </c>
      <c r="E17" s="17">
        <f t="shared" si="1"/>
        <v>43</v>
      </c>
      <c r="F17" s="17">
        <f t="shared" si="1"/>
        <v>43</v>
      </c>
      <c r="G17" s="17">
        <f t="shared" si="1"/>
        <v>43</v>
      </c>
      <c r="H17" s="17">
        <f t="shared" si="1"/>
        <v>43</v>
      </c>
      <c r="I17" s="17">
        <f t="shared" si="1"/>
        <v>43</v>
      </c>
      <c r="J17" s="17">
        <f t="shared" si="1"/>
        <v>43</v>
      </c>
      <c r="K17" s="17">
        <f t="shared" si="1"/>
        <v>43</v>
      </c>
      <c r="L17" s="17">
        <f t="shared" si="1"/>
        <v>43</v>
      </c>
      <c r="M17" s="17">
        <f t="shared" si="1"/>
        <v>43</v>
      </c>
      <c r="N17" s="17">
        <f t="shared" si="1"/>
        <v>43</v>
      </c>
      <c r="O17" s="17">
        <f t="shared" si="1"/>
        <v>43</v>
      </c>
      <c r="P17" s="17">
        <f t="shared" si="1"/>
        <v>43</v>
      </c>
      <c r="Q17" s="17">
        <f t="shared" si="1"/>
        <v>43</v>
      </c>
      <c r="R17" s="17">
        <f t="shared" si="1"/>
        <v>43</v>
      </c>
      <c r="S17" s="17">
        <f t="shared" si="1"/>
        <v>43</v>
      </c>
      <c r="T17" s="17">
        <f t="shared" si="1"/>
        <v>43</v>
      </c>
      <c r="U17" s="17">
        <f t="shared" si="1"/>
        <v>43</v>
      </c>
      <c r="V17" s="17">
        <f t="shared" si="1"/>
        <v>43</v>
      </c>
      <c r="W17" s="17">
        <f t="shared" si="1"/>
        <v>43</v>
      </c>
      <c r="X17" s="17">
        <f t="shared" si="1"/>
        <v>43</v>
      </c>
      <c r="Y17" s="17">
        <f t="shared" si="1"/>
        <v>43</v>
      </c>
      <c r="Z17" s="17">
        <f t="shared" si="1"/>
        <v>43</v>
      </c>
      <c r="AA17" s="17">
        <f t="shared" si="1"/>
        <v>43</v>
      </c>
      <c r="AB17" s="17">
        <f t="shared" si="1"/>
        <v>43</v>
      </c>
      <c r="AC17" s="17">
        <f t="shared" si="1"/>
        <v>43</v>
      </c>
      <c r="AD17" s="17">
        <f t="shared" si="1"/>
        <v>43</v>
      </c>
      <c r="AE17" s="17">
        <f t="shared" si="1"/>
        <v>43</v>
      </c>
      <c r="AF17" s="17">
        <f t="shared" si="1"/>
        <v>43</v>
      </c>
      <c r="AG17" s="17">
        <f t="shared" si="1"/>
        <v>43</v>
      </c>
      <c r="AH17" s="17">
        <f t="shared" si="1"/>
        <v>43</v>
      </c>
      <c r="AI17" s="17">
        <f t="shared" si="1"/>
        <v>43</v>
      </c>
      <c r="AJ17" s="17">
        <f t="shared" si="1"/>
        <v>43</v>
      </c>
      <c r="AK17" s="17">
        <f t="shared" si="1"/>
        <v>43</v>
      </c>
      <c r="AL17" s="17">
        <f t="shared" si="1"/>
        <v>43</v>
      </c>
      <c r="AM17" s="17">
        <f t="shared" si="1"/>
        <v>43</v>
      </c>
      <c r="AN17" s="17">
        <f t="shared" si="1"/>
        <v>43</v>
      </c>
      <c r="AO17" s="17">
        <f t="shared" si="1"/>
        <v>43</v>
      </c>
      <c r="AP17" s="17">
        <f t="shared" si="1"/>
        <v>43</v>
      </c>
      <c r="AQ17" s="17">
        <f t="shared" si="1"/>
        <v>43</v>
      </c>
      <c r="AR17" s="17">
        <f t="shared" si="1"/>
        <v>43</v>
      </c>
      <c r="AS17" s="17">
        <f t="shared" si="1"/>
        <v>43</v>
      </c>
      <c r="AT17" s="17">
        <f t="shared" si="1"/>
        <v>43</v>
      </c>
      <c r="AU17" s="17">
        <f t="shared" si="1"/>
        <v>43</v>
      </c>
      <c r="AV17" s="17">
        <f t="shared" si="1"/>
        <v>43</v>
      </c>
      <c r="AW17" s="17">
        <f t="shared" si="1"/>
        <v>43</v>
      </c>
      <c r="AX17" s="17">
        <f t="shared" si="1"/>
        <v>43</v>
      </c>
      <c r="AY17" s="17">
        <f t="shared" si="1"/>
        <v>43</v>
      </c>
      <c r="AZ17" s="17">
        <f t="shared" si="1"/>
        <v>43</v>
      </c>
      <c r="BA17" s="17">
        <f t="shared" si="1"/>
        <v>43</v>
      </c>
      <c r="BB17" s="17">
        <f t="shared" si="1"/>
        <v>43</v>
      </c>
      <c r="BC17" s="17">
        <f t="shared" si="1"/>
        <v>43</v>
      </c>
      <c r="BD17" s="17">
        <f t="shared" si="1"/>
        <v>43</v>
      </c>
      <c r="BE17" s="17">
        <f t="shared" si="1"/>
        <v>43</v>
      </c>
      <c r="BF17" s="17">
        <f t="shared" si="1"/>
        <v>43</v>
      </c>
      <c r="BG17" s="17">
        <f t="shared" si="1"/>
        <v>43</v>
      </c>
      <c r="BH17" s="17">
        <f t="shared" si="1"/>
        <v>43</v>
      </c>
      <c r="BI17" s="17">
        <f t="shared" si="1"/>
        <v>43</v>
      </c>
      <c r="BJ17" s="17">
        <f t="shared" si="1"/>
        <v>43</v>
      </c>
      <c r="BK17" s="17">
        <f t="shared" si="1"/>
        <v>43</v>
      </c>
      <c r="BL17" s="17">
        <f t="shared" si="1"/>
        <v>43</v>
      </c>
      <c r="BM17" s="17">
        <f t="shared" si="1"/>
        <v>43</v>
      </c>
      <c r="BN17" s="17">
        <f t="shared" si="1"/>
        <v>43</v>
      </c>
      <c r="BO17" s="17">
        <f t="shared" si="1"/>
        <v>43</v>
      </c>
      <c r="BP17" s="17">
        <f t="shared" si="1"/>
        <v>43</v>
      </c>
      <c r="BQ17" s="17">
        <f t="shared" si="1"/>
        <v>43</v>
      </c>
      <c r="BR17" s="17">
        <f t="shared" si="1"/>
        <v>43</v>
      </c>
      <c r="BS17" s="17">
        <f t="shared" si="1"/>
        <v>43</v>
      </c>
      <c r="BT17" s="17">
        <f t="shared" si="1"/>
        <v>43</v>
      </c>
      <c r="BU17" s="17">
        <f t="shared" si="1"/>
        <v>43</v>
      </c>
      <c r="BV17" s="17">
        <f t="shared" si="1"/>
        <v>43</v>
      </c>
      <c r="BW17" s="17">
        <f t="shared" si="1"/>
        <v>43</v>
      </c>
      <c r="BX17" s="17">
        <f t="shared" si="1"/>
        <v>43</v>
      </c>
      <c r="BY17" s="21">
        <f t="shared" si="1"/>
        <v>43</v>
      </c>
      <c r="BZ17" s="21">
        <f t="shared" si="1"/>
        <v>43</v>
      </c>
      <c r="CA17" s="1"/>
    </row>
    <row r="18" spans="1:79" ht="19.5" x14ac:dyDescent="0.3">
      <c r="A18" s="139" t="s">
        <v>87</v>
      </c>
      <c r="B18" s="137"/>
      <c r="C18" s="22">
        <f>Кол.дет!D4</f>
        <v>43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8"/>
      <c r="BZ18" s="18"/>
      <c r="CA18" s="1"/>
    </row>
    <row r="19" spans="1:79" x14ac:dyDescent="0.25">
      <c r="A19" s="139" t="s">
        <v>88</v>
      </c>
      <c r="B19" s="137"/>
      <c r="C19" s="23"/>
      <c r="D19" s="24">
        <f t="shared" ref="D19:J19" si="2">D16*D17/1000</f>
        <v>0</v>
      </c>
      <c r="E19" s="24">
        <f t="shared" si="2"/>
        <v>0</v>
      </c>
      <c r="F19" s="24">
        <f t="shared" si="2"/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6">
        <f>K16*K17</f>
        <v>43</v>
      </c>
      <c r="L19" s="26">
        <f t="shared" ref="L19:BX19" si="3">L16*L17/1000</f>
        <v>0</v>
      </c>
      <c r="M19" s="26">
        <f t="shared" si="3"/>
        <v>0.68799999999999994</v>
      </c>
      <c r="N19" s="26">
        <f t="shared" si="3"/>
        <v>0.129</v>
      </c>
      <c r="O19" s="26">
        <f t="shared" si="3"/>
        <v>0</v>
      </c>
      <c r="P19" s="26">
        <f t="shared" si="3"/>
        <v>8.5999999999999993E-2</v>
      </c>
      <c r="Q19" s="26">
        <f t="shared" si="3"/>
        <v>0</v>
      </c>
      <c r="R19" s="26">
        <f t="shared" si="3"/>
        <v>0</v>
      </c>
      <c r="S19" s="26">
        <f t="shared" si="3"/>
        <v>0</v>
      </c>
      <c r="T19" s="26">
        <f t="shared" si="3"/>
        <v>0</v>
      </c>
      <c r="U19" s="26">
        <f t="shared" si="3"/>
        <v>0</v>
      </c>
      <c r="V19" s="26">
        <f t="shared" si="3"/>
        <v>0</v>
      </c>
      <c r="W19" s="26">
        <f t="shared" si="3"/>
        <v>0</v>
      </c>
      <c r="X19" s="26">
        <f t="shared" si="3"/>
        <v>0</v>
      </c>
      <c r="Y19" s="26">
        <f t="shared" si="3"/>
        <v>0</v>
      </c>
      <c r="Z19" s="26">
        <f t="shared" si="3"/>
        <v>0</v>
      </c>
      <c r="AA19" s="26">
        <f t="shared" si="3"/>
        <v>0</v>
      </c>
      <c r="AB19" s="26">
        <f t="shared" si="3"/>
        <v>0</v>
      </c>
      <c r="AC19" s="26">
        <f t="shared" si="3"/>
        <v>0</v>
      </c>
      <c r="AD19" s="26">
        <f t="shared" si="3"/>
        <v>0</v>
      </c>
      <c r="AE19" s="26">
        <f t="shared" si="3"/>
        <v>0</v>
      </c>
      <c r="AF19" s="26">
        <f t="shared" si="3"/>
        <v>0</v>
      </c>
      <c r="AG19" s="26">
        <f t="shared" si="3"/>
        <v>0</v>
      </c>
      <c r="AH19" s="26">
        <f t="shared" si="3"/>
        <v>2.15</v>
      </c>
      <c r="AI19" s="26">
        <f t="shared" si="3"/>
        <v>0</v>
      </c>
      <c r="AJ19" s="26">
        <f t="shared" si="3"/>
        <v>0</v>
      </c>
      <c r="AK19" s="26">
        <f t="shared" si="3"/>
        <v>0</v>
      </c>
      <c r="AL19" s="26">
        <f t="shared" si="3"/>
        <v>0</v>
      </c>
      <c r="AM19" s="26">
        <f t="shared" si="3"/>
        <v>0</v>
      </c>
      <c r="AN19" s="26">
        <f t="shared" si="3"/>
        <v>0.51600000000000001</v>
      </c>
      <c r="AO19" s="26">
        <f t="shared" si="3"/>
        <v>0</v>
      </c>
      <c r="AP19" s="26">
        <f t="shared" si="3"/>
        <v>0</v>
      </c>
      <c r="AQ19" s="26">
        <f t="shared" si="3"/>
        <v>0</v>
      </c>
      <c r="AR19" s="26">
        <f t="shared" si="3"/>
        <v>4.085</v>
      </c>
      <c r="AS19" s="26">
        <f t="shared" si="3"/>
        <v>0</v>
      </c>
      <c r="AT19" s="26">
        <f t="shared" si="3"/>
        <v>0.25800000000000001</v>
      </c>
      <c r="AU19" s="26">
        <f t="shared" si="3"/>
        <v>0</v>
      </c>
      <c r="AV19" s="26">
        <f t="shared" si="3"/>
        <v>6.02</v>
      </c>
      <c r="AW19" s="26">
        <f t="shared" si="3"/>
        <v>0</v>
      </c>
      <c r="AX19" s="26">
        <f t="shared" si="3"/>
        <v>0</v>
      </c>
      <c r="AY19" s="26">
        <f t="shared" si="3"/>
        <v>0</v>
      </c>
      <c r="AZ19" s="26">
        <f t="shared" si="3"/>
        <v>0</v>
      </c>
      <c r="BA19" s="26">
        <f t="shared" si="3"/>
        <v>0</v>
      </c>
      <c r="BB19" s="26">
        <f t="shared" si="3"/>
        <v>0</v>
      </c>
      <c r="BC19" s="26">
        <f t="shared" si="3"/>
        <v>0</v>
      </c>
      <c r="BD19" s="26">
        <f t="shared" si="3"/>
        <v>0</v>
      </c>
      <c r="BE19" s="26">
        <f t="shared" si="3"/>
        <v>0</v>
      </c>
      <c r="BF19" s="26">
        <f t="shared" si="3"/>
        <v>0</v>
      </c>
      <c r="BG19" s="26">
        <f t="shared" si="3"/>
        <v>0</v>
      </c>
      <c r="BH19" s="26">
        <f t="shared" si="3"/>
        <v>0</v>
      </c>
      <c r="BI19" s="26">
        <f t="shared" si="3"/>
        <v>0</v>
      </c>
      <c r="BJ19" s="26">
        <f t="shared" si="3"/>
        <v>0</v>
      </c>
      <c r="BK19" s="26">
        <f t="shared" si="3"/>
        <v>0</v>
      </c>
      <c r="BL19" s="26">
        <f t="shared" si="3"/>
        <v>0</v>
      </c>
      <c r="BM19" s="26">
        <f t="shared" si="3"/>
        <v>0</v>
      </c>
      <c r="BN19" s="26">
        <f t="shared" si="3"/>
        <v>0</v>
      </c>
      <c r="BO19" s="26">
        <f t="shared" si="3"/>
        <v>0</v>
      </c>
      <c r="BP19" s="26">
        <f t="shared" si="3"/>
        <v>0</v>
      </c>
      <c r="BQ19" s="26">
        <f t="shared" si="3"/>
        <v>0</v>
      </c>
      <c r="BR19" s="26">
        <f t="shared" si="3"/>
        <v>0</v>
      </c>
      <c r="BS19" s="26">
        <f t="shared" si="3"/>
        <v>0</v>
      </c>
      <c r="BT19" s="26">
        <f t="shared" si="3"/>
        <v>0</v>
      </c>
      <c r="BU19" s="26">
        <f t="shared" si="3"/>
        <v>0</v>
      </c>
      <c r="BV19" s="26">
        <f t="shared" si="3"/>
        <v>0</v>
      </c>
      <c r="BW19" s="26">
        <f t="shared" si="3"/>
        <v>0</v>
      </c>
      <c r="BX19" s="26">
        <f t="shared" si="3"/>
        <v>2.15</v>
      </c>
      <c r="BY19" s="24">
        <f>BY16*BY17</f>
        <v>0</v>
      </c>
      <c r="BZ19" s="24">
        <f>BZ16*BZ17/1000</f>
        <v>0</v>
      </c>
      <c r="CA19" s="1"/>
    </row>
    <row r="20" spans="1:79" x14ac:dyDescent="0.25">
      <c r="A20" s="139" t="s">
        <v>74</v>
      </c>
      <c r="B20" s="137"/>
      <c r="C20" s="23"/>
      <c r="D20" s="27">
        <f>ССЫЛКИ!B3</f>
        <v>85</v>
      </c>
      <c r="E20" s="27">
        <f>ССЫЛКИ!C3</f>
        <v>21</v>
      </c>
      <c r="F20" s="27">
        <f>ССЫЛКИ!D3</f>
        <v>21</v>
      </c>
      <c r="G20" s="27">
        <f>ССЫЛКИ!E3</f>
        <v>6</v>
      </c>
      <c r="H20" s="27">
        <f>ССЫЛКИ!F3</f>
        <v>400</v>
      </c>
      <c r="I20" s="27">
        <f>ССЫЛКИ!G3</f>
        <v>140</v>
      </c>
      <c r="J20" s="27">
        <f>ССЫЛКИ!H3</f>
        <v>85</v>
      </c>
      <c r="K20" s="27">
        <f>ССЫЛКИ!I3</f>
        <v>21</v>
      </c>
      <c r="L20" s="27">
        <f>ССЫЛКИ!J3</f>
        <v>140</v>
      </c>
      <c r="M20" s="27">
        <f>ССЫЛКИ!K3</f>
        <v>50</v>
      </c>
      <c r="N20" s="27">
        <f>ССЫЛКИ!L3</f>
        <v>10</v>
      </c>
      <c r="O20" s="27">
        <f>ССЫЛКИ!M3</f>
        <v>240</v>
      </c>
      <c r="P20" s="27">
        <f>ССЫЛКИ!N3</f>
        <v>550</v>
      </c>
      <c r="Q20" s="27">
        <f>ССЫЛКИ!O3</f>
        <v>6</v>
      </c>
      <c r="R20" s="27">
        <f>ССЫЛКИ!P3</f>
        <v>157</v>
      </c>
      <c r="S20" s="27">
        <f>ССЫЛКИ!Q3</f>
        <v>10</v>
      </c>
      <c r="T20" s="27">
        <f>ССЫЛКИ!R3</f>
        <v>140</v>
      </c>
      <c r="U20" s="27">
        <f>ССЫЛКИ!S3</f>
        <v>100</v>
      </c>
      <c r="V20" s="27">
        <f>ССЫЛКИ!T3</f>
        <v>120</v>
      </c>
      <c r="W20" s="27">
        <f>ССЫЛКИ!U3</f>
        <v>120</v>
      </c>
      <c r="X20" s="27">
        <f>ССЫЛКИ!V3</f>
        <v>80</v>
      </c>
      <c r="Y20" s="27">
        <f>ССЫЛКИ!W3</f>
        <v>30</v>
      </c>
      <c r="Z20" s="27">
        <f>ССЫЛКИ!X3</f>
        <v>55</v>
      </c>
      <c r="AA20" s="27">
        <f>ССЫЛКИ!Y3</f>
        <v>60</v>
      </c>
      <c r="AB20" s="27">
        <f>ССЫЛКИ!Z3</f>
        <v>70</v>
      </c>
      <c r="AC20" s="27">
        <f>ССЫЛКИ!AA3</f>
        <v>165</v>
      </c>
      <c r="AD20" s="27">
        <f>ССЫЛКИ!AB3</f>
        <v>180</v>
      </c>
      <c r="AE20" s="27">
        <f>ССЫЛКИ!AC3</f>
        <v>260</v>
      </c>
      <c r="AF20" s="27">
        <f>ССЫЛКИ!AD3</f>
        <v>55</v>
      </c>
      <c r="AG20" s="27">
        <f>ССЫЛКИ!AE3</f>
        <v>90</v>
      </c>
      <c r="AH20" s="27">
        <f>ССЫЛКИ!AF3</f>
        <v>45</v>
      </c>
      <c r="AI20" s="27">
        <f>ССЫЛКИ!AG3</f>
        <v>45</v>
      </c>
      <c r="AJ20" s="27">
        <f>ССЫЛКИ!AH3</f>
        <v>52</v>
      </c>
      <c r="AK20" s="27">
        <f>ССЫЛКИ!AI3</f>
        <v>50</v>
      </c>
      <c r="AL20" s="27">
        <f>ССЫЛКИ!AJ3</f>
        <v>55</v>
      </c>
      <c r="AM20" s="27">
        <f>ССЫЛКИ!AK3</f>
        <v>60</v>
      </c>
      <c r="AN20" s="27">
        <f>ССЫЛКИ!AL3</f>
        <v>60</v>
      </c>
      <c r="AO20" s="27">
        <f>ССЫЛКИ!AM3</f>
        <v>50</v>
      </c>
      <c r="AP20" s="27">
        <f>ССЫЛКИ!AN3</f>
        <v>110</v>
      </c>
      <c r="AQ20" s="27">
        <f>ССЫЛКИ!AO3</f>
        <v>170</v>
      </c>
      <c r="AR20" s="27">
        <f>ССЫЛКИ!AP3</f>
        <v>200</v>
      </c>
      <c r="AS20" s="27">
        <f>ССЫЛКИ!AQ3</f>
        <v>80</v>
      </c>
      <c r="AT20" s="27">
        <f>ССЫЛКИ!AR3</f>
        <v>600</v>
      </c>
      <c r="AU20" s="27">
        <f>ССЫЛКИ!AS3</f>
        <v>60</v>
      </c>
      <c r="AV20" s="27">
        <f>ССЫЛКИ!AT3</f>
        <v>75</v>
      </c>
      <c r="AW20" s="27">
        <f>ССЫЛКИ!AU3</f>
        <v>155</v>
      </c>
      <c r="AX20" s="27">
        <f>ССЫЛКИ!AV3</f>
        <v>274</v>
      </c>
      <c r="AY20" s="27">
        <f>ССЫЛКИ!AW3</f>
        <v>450</v>
      </c>
      <c r="AZ20" s="27">
        <f>ССЫЛКИ!AX3</f>
        <v>325</v>
      </c>
      <c r="BA20" s="27">
        <f>ССЫЛКИ!AY3</f>
        <v>180</v>
      </c>
      <c r="BB20" s="27">
        <f>ССЫЛКИ!AZ3</f>
        <v>320</v>
      </c>
      <c r="BC20" s="27">
        <f>ССЫЛКИ!BA3</f>
        <v>350</v>
      </c>
      <c r="BD20" s="27">
        <f>ССЫЛКИ!BB3</f>
        <v>300</v>
      </c>
      <c r="BE20" s="27">
        <f>ССЫЛКИ!BC3</f>
        <v>120</v>
      </c>
      <c r="BF20" s="27">
        <f>ССЫЛКИ!BD3</f>
        <v>220</v>
      </c>
      <c r="BG20" s="27">
        <f>ССЫЛКИ!BE3</f>
        <v>20</v>
      </c>
      <c r="BH20" s="27">
        <f>ССЫЛКИ!BF3</f>
        <v>21</v>
      </c>
      <c r="BI20" s="27">
        <f>ССЫЛКИ!BG3</f>
        <v>21</v>
      </c>
      <c r="BJ20" s="27">
        <f>ССЫЛКИ!BH3</f>
        <v>35</v>
      </c>
      <c r="BK20" s="27">
        <f>ССЫЛКИ!BI3</f>
        <v>22</v>
      </c>
      <c r="BL20" s="27">
        <f>ССЫЛКИ!BJ3</f>
        <v>28</v>
      </c>
      <c r="BM20" s="27">
        <f>ССЫЛКИ!BK3</f>
        <v>50</v>
      </c>
      <c r="BN20" s="27">
        <f>ССЫЛКИ!BL3</f>
        <v>40</v>
      </c>
      <c r="BO20" s="27">
        <f>ССЫЛКИ!BM3</f>
        <v>30</v>
      </c>
      <c r="BP20" s="27">
        <f>ССЫЛКИ!BN3</f>
        <v>175</v>
      </c>
      <c r="BQ20" s="27">
        <f>ССЫЛКИ!BO3</f>
        <v>160</v>
      </c>
      <c r="BR20" s="27">
        <f>ССЫЛКИ!BP3</f>
        <v>100</v>
      </c>
      <c r="BS20" s="27">
        <f>ССЫЛКИ!BQ3</f>
        <v>120</v>
      </c>
      <c r="BT20" s="27">
        <f>ССЫЛКИ!BR3</f>
        <v>160</v>
      </c>
      <c r="BU20" s="27">
        <f>ССЫЛКИ!BS3</f>
        <v>100</v>
      </c>
      <c r="BV20" s="27">
        <f>ССЫЛКИ!BT3</f>
        <v>90</v>
      </c>
      <c r="BW20" s="27">
        <f>ССЫЛКИ!BU3</f>
        <v>0</v>
      </c>
      <c r="BX20" s="27">
        <f>ССЫЛКИ!BV3</f>
        <v>40</v>
      </c>
      <c r="BY20" s="27">
        <f>ССЫЛКИ!BW3</f>
        <v>210</v>
      </c>
      <c r="BZ20" s="27">
        <f>ССЫЛКИ!BX3</f>
        <v>8</v>
      </c>
      <c r="CA20" s="1"/>
    </row>
    <row r="21" spans="1:79" ht="15.75" customHeight="1" x14ac:dyDescent="0.25">
      <c r="A21" s="139" t="s">
        <v>89</v>
      </c>
      <c r="B21" s="137"/>
      <c r="C21" s="36">
        <f>SUM(D21:BZ21)</f>
        <v>2623</v>
      </c>
      <c r="D21" s="29">
        <f t="shared" ref="D21:BZ21" si="4">D19*D20</f>
        <v>0</v>
      </c>
      <c r="E21" s="29">
        <f t="shared" si="4"/>
        <v>0</v>
      </c>
      <c r="F21" s="29">
        <f t="shared" si="4"/>
        <v>0</v>
      </c>
      <c r="G21" s="30">
        <f t="shared" si="4"/>
        <v>0</v>
      </c>
      <c r="H21" s="30">
        <f t="shared" si="4"/>
        <v>0</v>
      </c>
      <c r="I21" s="30">
        <f t="shared" si="4"/>
        <v>0</v>
      </c>
      <c r="J21" s="30">
        <f t="shared" si="4"/>
        <v>0</v>
      </c>
      <c r="K21" s="26">
        <f t="shared" si="4"/>
        <v>903</v>
      </c>
      <c r="L21" s="26">
        <f t="shared" si="4"/>
        <v>0</v>
      </c>
      <c r="M21" s="26">
        <f t="shared" si="4"/>
        <v>34.4</v>
      </c>
      <c r="N21" s="26">
        <f t="shared" si="4"/>
        <v>1.29</v>
      </c>
      <c r="O21" s="26">
        <f t="shared" si="4"/>
        <v>0</v>
      </c>
      <c r="P21" s="26">
        <f t="shared" si="4"/>
        <v>47.3</v>
      </c>
      <c r="Q21" s="26">
        <f t="shared" si="4"/>
        <v>0</v>
      </c>
      <c r="R21" s="26">
        <f t="shared" si="4"/>
        <v>0</v>
      </c>
      <c r="S21" s="26">
        <f t="shared" si="4"/>
        <v>0</v>
      </c>
      <c r="T21" s="26">
        <f t="shared" si="4"/>
        <v>0</v>
      </c>
      <c r="U21" s="26">
        <f t="shared" si="4"/>
        <v>0</v>
      </c>
      <c r="V21" s="26">
        <f t="shared" si="4"/>
        <v>0</v>
      </c>
      <c r="W21" s="26">
        <f t="shared" si="4"/>
        <v>0</v>
      </c>
      <c r="X21" s="26">
        <f t="shared" si="4"/>
        <v>0</v>
      </c>
      <c r="Y21" s="26">
        <f t="shared" si="4"/>
        <v>0</v>
      </c>
      <c r="Z21" s="26">
        <f t="shared" si="4"/>
        <v>0</v>
      </c>
      <c r="AA21" s="26">
        <f t="shared" si="4"/>
        <v>0</v>
      </c>
      <c r="AB21" s="26">
        <f t="shared" si="4"/>
        <v>0</v>
      </c>
      <c r="AC21" s="26">
        <f t="shared" si="4"/>
        <v>0</v>
      </c>
      <c r="AD21" s="26">
        <f t="shared" si="4"/>
        <v>0</v>
      </c>
      <c r="AE21" s="26">
        <f t="shared" si="4"/>
        <v>0</v>
      </c>
      <c r="AF21" s="26">
        <f t="shared" si="4"/>
        <v>0</v>
      </c>
      <c r="AG21" s="26">
        <f t="shared" si="4"/>
        <v>0</v>
      </c>
      <c r="AH21" s="26">
        <f t="shared" si="4"/>
        <v>96.75</v>
      </c>
      <c r="AI21" s="26">
        <f t="shared" si="4"/>
        <v>0</v>
      </c>
      <c r="AJ21" s="26">
        <f t="shared" si="4"/>
        <v>0</v>
      </c>
      <c r="AK21" s="26">
        <f t="shared" si="4"/>
        <v>0</v>
      </c>
      <c r="AL21" s="26">
        <f t="shared" si="4"/>
        <v>0</v>
      </c>
      <c r="AM21" s="26">
        <f t="shared" si="4"/>
        <v>0</v>
      </c>
      <c r="AN21" s="26">
        <f t="shared" si="4"/>
        <v>30.96</v>
      </c>
      <c r="AO21" s="26">
        <f t="shared" si="4"/>
        <v>0</v>
      </c>
      <c r="AP21" s="26">
        <f t="shared" si="4"/>
        <v>0</v>
      </c>
      <c r="AQ21" s="26">
        <f t="shared" si="4"/>
        <v>0</v>
      </c>
      <c r="AR21" s="26">
        <f t="shared" si="4"/>
        <v>817</v>
      </c>
      <c r="AS21" s="26">
        <f t="shared" si="4"/>
        <v>0</v>
      </c>
      <c r="AT21" s="26">
        <f t="shared" si="4"/>
        <v>154.80000000000001</v>
      </c>
      <c r="AU21" s="26">
        <f t="shared" si="4"/>
        <v>0</v>
      </c>
      <c r="AV21" s="26">
        <f t="shared" si="4"/>
        <v>451.49999999999994</v>
      </c>
      <c r="AW21" s="26">
        <f t="shared" si="4"/>
        <v>0</v>
      </c>
      <c r="AX21" s="26">
        <f t="shared" si="4"/>
        <v>0</v>
      </c>
      <c r="AY21" s="26">
        <f t="shared" si="4"/>
        <v>0</v>
      </c>
      <c r="AZ21" s="26">
        <f t="shared" si="4"/>
        <v>0</v>
      </c>
      <c r="BA21" s="26">
        <f t="shared" si="4"/>
        <v>0</v>
      </c>
      <c r="BB21" s="26">
        <f t="shared" si="4"/>
        <v>0</v>
      </c>
      <c r="BC21" s="26">
        <f t="shared" si="4"/>
        <v>0</v>
      </c>
      <c r="BD21" s="26">
        <f t="shared" si="4"/>
        <v>0</v>
      </c>
      <c r="BE21" s="26">
        <f t="shared" si="4"/>
        <v>0</v>
      </c>
      <c r="BF21" s="26">
        <f t="shared" si="4"/>
        <v>0</v>
      </c>
      <c r="BG21" s="26">
        <f t="shared" si="4"/>
        <v>0</v>
      </c>
      <c r="BH21" s="26">
        <f t="shared" si="4"/>
        <v>0</v>
      </c>
      <c r="BI21" s="26">
        <f t="shared" si="4"/>
        <v>0</v>
      </c>
      <c r="BJ21" s="26">
        <f t="shared" si="4"/>
        <v>0</v>
      </c>
      <c r="BK21" s="26">
        <f t="shared" si="4"/>
        <v>0</v>
      </c>
      <c r="BL21" s="26">
        <f t="shared" si="4"/>
        <v>0</v>
      </c>
      <c r="BM21" s="26">
        <f t="shared" si="4"/>
        <v>0</v>
      </c>
      <c r="BN21" s="26">
        <f t="shared" si="4"/>
        <v>0</v>
      </c>
      <c r="BO21" s="26">
        <f t="shared" si="4"/>
        <v>0</v>
      </c>
      <c r="BP21" s="26">
        <f t="shared" si="4"/>
        <v>0</v>
      </c>
      <c r="BQ21" s="26">
        <f t="shared" si="4"/>
        <v>0</v>
      </c>
      <c r="BR21" s="26">
        <f t="shared" si="4"/>
        <v>0</v>
      </c>
      <c r="BS21" s="26">
        <f t="shared" si="4"/>
        <v>0</v>
      </c>
      <c r="BT21" s="26">
        <f t="shared" si="4"/>
        <v>0</v>
      </c>
      <c r="BU21" s="26">
        <f t="shared" si="4"/>
        <v>0</v>
      </c>
      <c r="BV21" s="26">
        <f t="shared" si="4"/>
        <v>0</v>
      </c>
      <c r="BW21" s="26">
        <f t="shared" si="4"/>
        <v>0</v>
      </c>
      <c r="BX21" s="26">
        <f t="shared" si="4"/>
        <v>86</v>
      </c>
      <c r="BY21" s="29">
        <f t="shared" si="4"/>
        <v>0</v>
      </c>
      <c r="BZ21" s="29">
        <f t="shared" si="4"/>
        <v>0</v>
      </c>
      <c r="CA21" s="1"/>
    </row>
    <row r="22" spans="1:79" ht="15.75" customHeight="1" x14ac:dyDescent="0.25">
      <c r="A22" s="139" t="s">
        <v>90</v>
      </c>
      <c r="B22" s="137"/>
      <c r="C22" s="37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 x14ac:dyDescent="0.25">
      <c r="A24" s="1"/>
      <c r="B24" s="32" t="s">
        <v>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 x14ac:dyDescent="0.25">
      <c r="A26" s="1"/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workbookViewId="0"/>
  </sheetViews>
  <sheetFormatPr defaultColWidth="12.625" defaultRowHeight="15" customHeight="1" x14ac:dyDescent="0.2"/>
  <cols>
    <col min="1" max="1" width="3.25" customWidth="1"/>
    <col min="2" max="2" width="16.25" customWidth="1"/>
    <col min="3" max="3" width="7.875" customWidth="1"/>
    <col min="4" max="4" width="4.25" hidden="1" customWidth="1"/>
    <col min="5" max="5" width="7.125" customWidth="1"/>
    <col min="6" max="7" width="4.25" hidden="1" customWidth="1"/>
    <col min="8" max="9" width="4.5" hidden="1" customWidth="1"/>
    <col min="10" max="11" width="4.25" hidden="1" customWidth="1"/>
    <col min="12" max="12" width="6.25" customWidth="1"/>
    <col min="13" max="13" width="5.25" hidden="1" customWidth="1"/>
    <col min="14" max="14" width="5.25" customWidth="1"/>
    <col min="15" max="15" width="6.25" hidden="1" customWidth="1"/>
    <col min="16" max="16" width="4.5" hidden="1" customWidth="1"/>
    <col min="17" max="17" width="4.25" hidden="1" customWidth="1"/>
    <col min="18" max="18" width="4.5" hidden="1" customWidth="1"/>
    <col min="19" max="19" width="7.125" hidden="1" customWidth="1"/>
    <col min="20" max="23" width="4.5" hidden="1" customWidth="1"/>
    <col min="24" max="24" width="6.25" customWidth="1"/>
    <col min="25" max="25" width="3.875" customWidth="1"/>
    <col min="26" max="27" width="4.25" customWidth="1"/>
    <col min="28" max="29" width="6.25" customWidth="1"/>
    <col min="30" max="31" width="4.5" hidden="1" customWidth="1"/>
    <col min="32" max="32" width="4.25" hidden="1" customWidth="1"/>
    <col min="33" max="33" width="4.25" customWidth="1"/>
    <col min="34" max="36" width="4.25" hidden="1" customWidth="1"/>
    <col min="37" max="37" width="5.25" hidden="1" customWidth="1"/>
    <col min="38" max="39" width="4.25" hidden="1" customWidth="1"/>
    <col min="40" max="40" width="6.25" hidden="1" customWidth="1"/>
    <col min="41" max="41" width="4.25" hidden="1" customWidth="1"/>
    <col min="42" max="44" width="4.5" hidden="1" customWidth="1"/>
    <col min="45" max="45" width="4.25" hidden="1" customWidth="1"/>
    <col min="46" max="46" width="4.5" customWidth="1"/>
    <col min="47" max="47" width="4.25" hidden="1" customWidth="1"/>
    <col min="48" max="48" width="3.875" hidden="1" customWidth="1"/>
    <col min="49" max="49" width="4.5" hidden="1" customWidth="1"/>
    <col min="50" max="50" width="6.25" hidden="1" customWidth="1"/>
    <col min="51" max="52" width="4.5" hidden="1" customWidth="1"/>
    <col min="53" max="53" width="7.125" hidden="1" customWidth="1"/>
    <col min="54" max="54" width="4.5" customWidth="1"/>
    <col min="55" max="58" width="4.5" hidden="1" customWidth="1"/>
    <col min="59" max="60" width="4.25" hidden="1" customWidth="1"/>
    <col min="61" max="61" width="4.25" customWidth="1"/>
    <col min="62" max="62" width="6.25" customWidth="1"/>
    <col min="63" max="63" width="5.25" customWidth="1"/>
    <col min="64" max="64" width="6.25" customWidth="1"/>
    <col min="65" max="66" width="4.25" hidden="1" customWidth="1"/>
    <col min="67" max="67" width="4.25" customWidth="1"/>
    <col min="68" max="69" width="4.5" hidden="1" customWidth="1"/>
    <col min="70" max="70" width="7.125" hidden="1" customWidth="1"/>
    <col min="71" max="73" width="4.5" hidden="1" customWidth="1"/>
    <col min="74" max="74" width="6.25" hidden="1" customWidth="1"/>
    <col min="75" max="75" width="4.25" hidden="1" customWidth="1"/>
    <col min="76" max="76" width="6.25" customWidth="1"/>
    <col min="77" max="77" width="3.875" hidden="1" customWidth="1"/>
    <col min="78" max="78" width="4.25" hidden="1" customWidth="1"/>
    <col min="79" max="79" width="8" customWidth="1"/>
  </cols>
  <sheetData>
    <row r="1" spans="1:79" ht="18.75" x14ac:dyDescent="0.3">
      <c r="A1" s="125" t="s">
        <v>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 x14ac:dyDescent="0.25">
      <c r="A2" s="127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 x14ac:dyDescent="0.25">
      <c r="A3" s="1"/>
      <c r="B3" s="127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 x14ac:dyDescent="0.25">
      <c r="A4" s="1"/>
      <c r="B4" s="10">
        <v>4</v>
      </c>
      <c r="C4" s="128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"/>
      <c r="BZ4" s="1"/>
      <c r="CA4" s="1"/>
    </row>
    <row r="5" spans="1:79" ht="24" customHeight="1" x14ac:dyDescent="0.3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142" t="s">
        <v>104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ht="23.25" customHeight="1" x14ac:dyDescent="0.25">
      <c r="A6" s="130" t="s">
        <v>80</v>
      </c>
      <c r="B6" s="131"/>
      <c r="C6" s="14"/>
      <c r="D6" s="134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"/>
      <c r="BZ6" s="1"/>
      <c r="CA6" s="1"/>
    </row>
    <row r="7" spans="1:79" ht="153" customHeight="1" x14ac:dyDescent="0.25">
      <c r="A7" s="132"/>
      <c r="B7" s="133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38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38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 x14ac:dyDescent="0.25">
      <c r="A8" s="136"/>
      <c r="B8" s="13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8"/>
      <c r="BZ8" s="18"/>
      <c r="CA8" s="1"/>
    </row>
    <row r="9" spans="1:79" x14ac:dyDescent="0.25">
      <c r="A9" s="136"/>
      <c r="B9" s="13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8"/>
      <c r="BZ9" s="18"/>
      <c r="CA9" s="1"/>
    </row>
    <row r="10" spans="1:79" x14ac:dyDescent="0.25">
      <c r="A10" s="136"/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8"/>
      <c r="BZ10" s="18"/>
      <c r="CA10" s="1"/>
    </row>
    <row r="11" spans="1:79" x14ac:dyDescent="0.25">
      <c r="A11" s="16"/>
      <c r="B11" s="39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8"/>
      <c r="BZ11" s="18"/>
      <c r="CA11" s="1"/>
    </row>
    <row r="12" spans="1:79" x14ac:dyDescent="0.25">
      <c r="A12" s="16"/>
      <c r="B12" s="39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8"/>
      <c r="BZ12" s="18"/>
      <c r="CA12" s="1"/>
    </row>
    <row r="13" spans="1:79" x14ac:dyDescent="0.25">
      <c r="A13" s="136"/>
      <c r="B13" s="13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8"/>
      <c r="BZ13" s="18"/>
      <c r="CA13" s="1"/>
    </row>
    <row r="14" spans="1:79" x14ac:dyDescent="0.25">
      <c r="A14" s="136"/>
      <c r="B14" s="13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8"/>
      <c r="BZ14" s="18"/>
      <c r="CA14" s="1"/>
    </row>
    <row r="15" spans="1:79" x14ac:dyDescent="0.25">
      <c r="A15" s="136"/>
      <c r="B15" s="13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8"/>
      <c r="BZ15" s="18"/>
      <c r="CA15" s="1"/>
    </row>
    <row r="16" spans="1:79" hidden="1" x14ac:dyDescent="0.25">
      <c r="A16" s="136"/>
      <c r="B16" s="137"/>
      <c r="C16" s="17"/>
      <c r="D16" s="17">
        <f t="shared" ref="D16:BZ16" si="0">SUM(D8:D15)</f>
        <v>0</v>
      </c>
      <c r="E16" s="17">
        <f t="shared" si="0"/>
        <v>0</v>
      </c>
      <c r="F16" s="17">
        <f t="shared" si="0"/>
        <v>0</v>
      </c>
      <c r="G16" s="17">
        <f t="shared" si="0"/>
        <v>0</v>
      </c>
      <c r="H16" s="17">
        <f t="shared" si="0"/>
        <v>0</v>
      </c>
      <c r="I16" s="17">
        <f t="shared" si="0"/>
        <v>0</v>
      </c>
      <c r="J16" s="17">
        <f t="shared" si="0"/>
        <v>0</v>
      </c>
      <c r="K16" s="17">
        <f t="shared" si="0"/>
        <v>0</v>
      </c>
      <c r="L16" s="17">
        <f t="shared" si="0"/>
        <v>0</v>
      </c>
      <c r="M16" s="17">
        <f t="shared" si="0"/>
        <v>0</v>
      </c>
      <c r="N16" s="17">
        <f t="shared" si="0"/>
        <v>0</v>
      </c>
      <c r="O16" s="17">
        <f t="shared" si="0"/>
        <v>0</v>
      </c>
      <c r="P16" s="17">
        <f t="shared" si="0"/>
        <v>0</v>
      </c>
      <c r="Q16" s="17">
        <f t="shared" si="0"/>
        <v>0</v>
      </c>
      <c r="R16" s="17">
        <f t="shared" si="0"/>
        <v>0</v>
      </c>
      <c r="S16" s="17">
        <f t="shared" si="0"/>
        <v>0</v>
      </c>
      <c r="T16" s="17">
        <f t="shared" si="0"/>
        <v>0</v>
      </c>
      <c r="U16" s="17">
        <f t="shared" si="0"/>
        <v>0</v>
      </c>
      <c r="V16" s="17">
        <f t="shared" si="0"/>
        <v>0</v>
      </c>
      <c r="W16" s="17">
        <f t="shared" si="0"/>
        <v>0</v>
      </c>
      <c r="X16" s="17">
        <f t="shared" si="0"/>
        <v>0</v>
      </c>
      <c r="Y16" s="17">
        <f t="shared" si="0"/>
        <v>0</v>
      </c>
      <c r="Z16" s="17">
        <f t="shared" si="0"/>
        <v>0</v>
      </c>
      <c r="AA16" s="17">
        <f t="shared" si="0"/>
        <v>0</v>
      </c>
      <c r="AB16" s="17">
        <f t="shared" si="0"/>
        <v>0</v>
      </c>
      <c r="AC16" s="17">
        <f t="shared" si="0"/>
        <v>0</v>
      </c>
      <c r="AD16" s="17">
        <f t="shared" si="0"/>
        <v>0</v>
      </c>
      <c r="AE16" s="17">
        <f t="shared" si="0"/>
        <v>0</v>
      </c>
      <c r="AF16" s="17">
        <f t="shared" si="0"/>
        <v>0</v>
      </c>
      <c r="AG16" s="17">
        <f t="shared" si="0"/>
        <v>0</v>
      </c>
      <c r="AH16" s="17">
        <f t="shared" si="0"/>
        <v>0</v>
      </c>
      <c r="AI16" s="17">
        <f t="shared" si="0"/>
        <v>0</v>
      </c>
      <c r="AJ16" s="17">
        <f t="shared" si="0"/>
        <v>0</v>
      </c>
      <c r="AK16" s="17">
        <f t="shared" si="0"/>
        <v>0</v>
      </c>
      <c r="AL16" s="17">
        <f t="shared" si="0"/>
        <v>0</v>
      </c>
      <c r="AM16" s="17">
        <f t="shared" si="0"/>
        <v>0</v>
      </c>
      <c r="AN16" s="17">
        <f t="shared" si="0"/>
        <v>0</v>
      </c>
      <c r="AO16" s="17">
        <f t="shared" si="0"/>
        <v>0</v>
      </c>
      <c r="AP16" s="17">
        <f t="shared" si="0"/>
        <v>0</v>
      </c>
      <c r="AQ16" s="17">
        <f t="shared" si="0"/>
        <v>0</v>
      </c>
      <c r="AR16" s="17">
        <f t="shared" si="0"/>
        <v>0</v>
      </c>
      <c r="AS16" s="17">
        <f t="shared" si="0"/>
        <v>0</v>
      </c>
      <c r="AT16" s="17">
        <f t="shared" si="0"/>
        <v>0</v>
      </c>
      <c r="AU16" s="17">
        <f t="shared" si="0"/>
        <v>0</v>
      </c>
      <c r="AV16" s="17">
        <f t="shared" si="0"/>
        <v>0</v>
      </c>
      <c r="AW16" s="17">
        <f t="shared" si="0"/>
        <v>0</v>
      </c>
      <c r="AX16" s="17">
        <f t="shared" si="0"/>
        <v>0</v>
      </c>
      <c r="AY16" s="17">
        <f t="shared" si="0"/>
        <v>0</v>
      </c>
      <c r="AZ16" s="17">
        <f t="shared" si="0"/>
        <v>0</v>
      </c>
      <c r="BA16" s="17">
        <f t="shared" si="0"/>
        <v>0</v>
      </c>
      <c r="BB16" s="17">
        <f t="shared" si="0"/>
        <v>0</v>
      </c>
      <c r="BC16" s="17">
        <f t="shared" si="0"/>
        <v>0</v>
      </c>
      <c r="BD16" s="17">
        <f t="shared" si="0"/>
        <v>0</v>
      </c>
      <c r="BE16" s="17">
        <f t="shared" si="0"/>
        <v>0</v>
      </c>
      <c r="BF16" s="17">
        <f t="shared" si="0"/>
        <v>0</v>
      </c>
      <c r="BG16" s="17">
        <f t="shared" si="0"/>
        <v>0</v>
      </c>
      <c r="BH16" s="17">
        <f t="shared" si="0"/>
        <v>0</v>
      </c>
      <c r="BI16" s="17">
        <f t="shared" si="0"/>
        <v>0</v>
      </c>
      <c r="BJ16" s="17">
        <f t="shared" si="0"/>
        <v>0</v>
      </c>
      <c r="BK16" s="17">
        <f t="shared" si="0"/>
        <v>0</v>
      </c>
      <c r="BL16" s="17">
        <f t="shared" si="0"/>
        <v>0</v>
      </c>
      <c r="BM16" s="17">
        <f t="shared" si="0"/>
        <v>0</v>
      </c>
      <c r="BN16" s="17">
        <f t="shared" si="0"/>
        <v>0</v>
      </c>
      <c r="BO16" s="17">
        <f t="shared" si="0"/>
        <v>0</v>
      </c>
      <c r="BP16" s="17">
        <f t="shared" si="0"/>
        <v>0</v>
      </c>
      <c r="BQ16" s="17">
        <f t="shared" si="0"/>
        <v>0</v>
      </c>
      <c r="BR16" s="17">
        <f t="shared" si="0"/>
        <v>0</v>
      </c>
      <c r="BS16" s="17">
        <f t="shared" si="0"/>
        <v>0</v>
      </c>
      <c r="BT16" s="17">
        <f t="shared" si="0"/>
        <v>0</v>
      </c>
      <c r="BU16" s="17">
        <f t="shared" si="0"/>
        <v>0</v>
      </c>
      <c r="BV16" s="17">
        <f t="shared" si="0"/>
        <v>0</v>
      </c>
      <c r="BW16" s="17">
        <f t="shared" si="0"/>
        <v>0</v>
      </c>
      <c r="BX16" s="17">
        <f t="shared" si="0"/>
        <v>0</v>
      </c>
      <c r="BY16" s="18">
        <f t="shared" si="0"/>
        <v>0</v>
      </c>
      <c r="BZ16" s="18">
        <f t="shared" si="0"/>
        <v>0</v>
      </c>
      <c r="CA16" s="1"/>
    </row>
    <row r="17" spans="1:79" hidden="1" x14ac:dyDescent="0.25">
      <c r="A17" s="138" t="s">
        <v>87</v>
      </c>
      <c r="B17" s="137"/>
      <c r="C17" s="17">
        <f>C18</f>
        <v>0</v>
      </c>
      <c r="D17" s="17">
        <f t="shared" ref="D17:BZ17" si="1">C17</f>
        <v>0</v>
      </c>
      <c r="E17" s="17">
        <f t="shared" si="1"/>
        <v>0</v>
      </c>
      <c r="F17" s="17">
        <f t="shared" si="1"/>
        <v>0</v>
      </c>
      <c r="G17" s="17">
        <f t="shared" si="1"/>
        <v>0</v>
      </c>
      <c r="H17" s="17">
        <f t="shared" si="1"/>
        <v>0</v>
      </c>
      <c r="I17" s="17">
        <f t="shared" si="1"/>
        <v>0</v>
      </c>
      <c r="J17" s="17">
        <f t="shared" si="1"/>
        <v>0</v>
      </c>
      <c r="K17" s="17">
        <f t="shared" si="1"/>
        <v>0</v>
      </c>
      <c r="L17" s="17">
        <f t="shared" si="1"/>
        <v>0</v>
      </c>
      <c r="M17" s="17">
        <f t="shared" si="1"/>
        <v>0</v>
      </c>
      <c r="N17" s="17">
        <f t="shared" si="1"/>
        <v>0</v>
      </c>
      <c r="O17" s="17">
        <f t="shared" si="1"/>
        <v>0</v>
      </c>
      <c r="P17" s="17">
        <f t="shared" si="1"/>
        <v>0</v>
      </c>
      <c r="Q17" s="17">
        <f t="shared" si="1"/>
        <v>0</v>
      </c>
      <c r="R17" s="17">
        <f t="shared" si="1"/>
        <v>0</v>
      </c>
      <c r="S17" s="17">
        <f t="shared" si="1"/>
        <v>0</v>
      </c>
      <c r="T17" s="17">
        <f t="shared" si="1"/>
        <v>0</v>
      </c>
      <c r="U17" s="17">
        <f t="shared" si="1"/>
        <v>0</v>
      </c>
      <c r="V17" s="17">
        <f t="shared" si="1"/>
        <v>0</v>
      </c>
      <c r="W17" s="17">
        <f t="shared" si="1"/>
        <v>0</v>
      </c>
      <c r="X17" s="17">
        <f t="shared" si="1"/>
        <v>0</v>
      </c>
      <c r="Y17" s="17">
        <f t="shared" si="1"/>
        <v>0</v>
      </c>
      <c r="Z17" s="17">
        <f t="shared" si="1"/>
        <v>0</v>
      </c>
      <c r="AA17" s="17">
        <f t="shared" si="1"/>
        <v>0</v>
      </c>
      <c r="AB17" s="17">
        <f t="shared" si="1"/>
        <v>0</v>
      </c>
      <c r="AC17" s="17">
        <f t="shared" si="1"/>
        <v>0</v>
      </c>
      <c r="AD17" s="17">
        <f t="shared" si="1"/>
        <v>0</v>
      </c>
      <c r="AE17" s="17">
        <f t="shared" si="1"/>
        <v>0</v>
      </c>
      <c r="AF17" s="17">
        <f t="shared" si="1"/>
        <v>0</v>
      </c>
      <c r="AG17" s="17">
        <f t="shared" si="1"/>
        <v>0</v>
      </c>
      <c r="AH17" s="17">
        <f t="shared" si="1"/>
        <v>0</v>
      </c>
      <c r="AI17" s="17">
        <f t="shared" si="1"/>
        <v>0</v>
      </c>
      <c r="AJ17" s="17">
        <f t="shared" si="1"/>
        <v>0</v>
      </c>
      <c r="AK17" s="17">
        <f t="shared" si="1"/>
        <v>0</v>
      </c>
      <c r="AL17" s="17">
        <f t="shared" si="1"/>
        <v>0</v>
      </c>
      <c r="AM17" s="17">
        <f t="shared" si="1"/>
        <v>0</v>
      </c>
      <c r="AN17" s="17">
        <f t="shared" si="1"/>
        <v>0</v>
      </c>
      <c r="AO17" s="17">
        <f t="shared" si="1"/>
        <v>0</v>
      </c>
      <c r="AP17" s="17">
        <f t="shared" si="1"/>
        <v>0</v>
      </c>
      <c r="AQ17" s="17">
        <f t="shared" si="1"/>
        <v>0</v>
      </c>
      <c r="AR17" s="17">
        <f t="shared" si="1"/>
        <v>0</v>
      </c>
      <c r="AS17" s="17">
        <f t="shared" si="1"/>
        <v>0</v>
      </c>
      <c r="AT17" s="17">
        <f t="shared" si="1"/>
        <v>0</v>
      </c>
      <c r="AU17" s="17">
        <f t="shared" si="1"/>
        <v>0</v>
      </c>
      <c r="AV17" s="17">
        <f t="shared" si="1"/>
        <v>0</v>
      </c>
      <c r="AW17" s="17">
        <f t="shared" si="1"/>
        <v>0</v>
      </c>
      <c r="AX17" s="17">
        <f t="shared" si="1"/>
        <v>0</v>
      </c>
      <c r="AY17" s="17">
        <f t="shared" si="1"/>
        <v>0</v>
      </c>
      <c r="AZ17" s="17">
        <f t="shared" si="1"/>
        <v>0</v>
      </c>
      <c r="BA17" s="17">
        <f t="shared" si="1"/>
        <v>0</v>
      </c>
      <c r="BB17" s="17">
        <f t="shared" si="1"/>
        <v>0</v>
      </c>
      <c r="BC17" s="17">
        <f t="shared" si="1"/>
        <v>0</v>
      </c>
      <c r="BD17" s="17">
        <f t="shared" si="1"/>
        <v>0</v>
      </c>
      <c r="BE17" s="17">
        <f t="shared" si="1"/>
        <v>0</v>
      </c>
      <c r="BF17" s="17">
        <f t="shared" si="1"/>
        <v>0</v>
      </c>
      <c r="BG17" s="17">
        <f t="shared" si="1"/>
        <v>0</v>
      </c>
      <c r="BH17" s="17">
        <f t="shared" si="1"/>
        <v>0</v>
      </c>
      <c r="BI17" s="17">
        <f t="shared" si="1"/>
        <v>0</v>
      </c>
      <c r="BJ17" s="17">
        <f t="shared" si="1"/>
        <v>0</v>
      </c>
      <c r="BK17" s="17">
        <f t="shared" si="1"/>
        <v>0</v>
      </c>
      <c r="BL17" s="17">
        <f t="shared" si="1"/>
        <v>0</v>
      </c>
      <c r="BM17" s="17">
        <f t="shared" si="1"/>
        <v>0</v>
      </c>
      <c r="BN17" s="17">
        <f t="shared" si="1"/>
        <v>0</v>
      </c>
      <c r="BO17" s="17">
        <f t="shared" si="1"/>
        <v>0</v>
      </c>
      <c r="BP17" s="17">
        <f t="shared" si="1"/>
        <v>0</v>
      </c>
      <c r="BQ17" s="17">
        <f t="shared" si="1"/>
        <v>0</v>
      </c>
      <c r="BR17" s="17">
        <f t="shared" si="1"/>
        <v>0</v>
      </c>
      <c r="BS17" s="17">
        <f t="shared" si="1"/>
        <v>0</v>
      </c>
      <c r="BT17" s="17">
        <f t="shared" si="1"/>
        <v>0</v>
      </c>
      <c r="BU17" s="17">
        <f t="shared" si="1"/>
        <v>0</v>
      </c>
      <c r="BV17" s="17">
        <f t="shared" si="1"/>
        <v>0</v>
      </c>
      <c r="BW17" s="17">
        <f t="shared" si="1"/>
        <v>0</v>
      </c>
      <c r="BX17" s="17">
        <f t="shared" si="1"/>
        <v>0</v>
      </c>
      <c r="BY17" s="21">
        <f t="shared" si="1"/>
        <v>0</v>
      </c>
      <c r="BZ17" s="21">
        <f t="shared" si="1"/>
        <v>0</v>
      </c>
      <c r="CA17" s="1"/>
    </row>
    <row r="18" spans="1:79" ht="19.5" x14ac:dyDescent="0.3">
      <c r="A18" s="139" t="s">
        <v>87</v>
      </c>
      <c r="B18" s="137"/>
      <c r="C18" s="22"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8"/>
      <c r="BZ18" s="18"/>
      <c r="CA18" s="1"/>
    </row>
    <row r="19" spans="1:79" x14ac:dyDescent="0.25">
      <c r="A19" s="139" t="s">
        <v>88</v>
      </c>
      <c r="B19" s="137"/>
      <c r="C19" s="23"/>
      <c r="D19" s="24">
        <f>D16*D17/1000</f>
        <v>0</v>
      </c>
      <c r="E19" s="24">
        <f>E16*E17</f>
        <v>0</v>
      </c>
      <c r="F19" s="24">
        <f t="shared" ref="F19:P19" si="2">F16*F17/1000</f>
        <v>0</v>
      </c>
      <c r="G19" s="25">
        <f t="shared" si="2"/>
        <v>0</v>
      </c>
      <c r="H19" s="25">
        <f t="shared" si="2"/>
        <v>0</v>
      </c>
      <c r="I19" s="25">
        <f t="shared" si="2"/>
        <v>0</v>
      </c>
      <c r="J19" s="25">
        <f t="shared" si="2"/>
        <v>0</v>
      </c>
      <c r="K19" s="25">
        <f t="shared" si="2"/>
        <v>0</v>
      </c>
      <c r="L19" s="25">
        <f t="shared" si="2"/>
        <v>0</v>
      </c>
      <c r="M19" s="25">
        <f t="shared" si="2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/>
      <c r="R19" s="25">
        <f>R16*R17/1000</f>
        <v>0</v>
      </c>
      <c r="S19" s="25">
        <f>S16*S17</f>
        <v>0</v>
      </c>
      <c r="T19" s="25">
        <f t="shared" ref="T19:BZ19" si="3">T16*T17/1000</f>
        <v>0</v>
      </c>
      <c r="U19" s="25">
        <f t="shared" si="3"/>
        <v>0</v>
      </c>
      <c r="V19" s="25">
        <f t="shared" si="3"/>
        <v>0</v>
      </c>
      <c r="W19" s="25">
        <f t="shared" si="3"/>
        <v>0</v>
      </c>
      <c r="X19" s="25">
        <f t="shared" si="3"/>
        <v>0</v>
      </c>
      <c r="Y19" s="25">
        <f t="shared" si="3"/>
        <v>0</v>
      </c>
      <c r="Z19" s="25">
        <f t="shared" si="3"/>
        <v>0</v>
      </c>
      <c r="AA19" s="25">
        <f t="shared" si="3"/>
        <v>0</v>
      </c>
      <c r="AB19" s="25">
        <f t="shared" si="3"/>
        <v>0</v>
      </c>
      <c r="AC19" s="25">
        <f t="shared" si="3"/>
        <v>0</v>
      </c>
      <c r="AD19" s="25">
        <f t="shared" si="3"/>
        <v>0</v>
      </c>
      <c r="AE19" s="25">
        <f t="shared" si="3"/>
        <v>0</v>
      </c>
      <c r="AF19" s="25">
        <f t="shared" si="3"/>
        <v>0</v>
      </c>
      <c r="AG19" s="25">
        <f t="shared" si="3"/>
        <v>0</v>
      </c>
      <c r="AH19" s="25">
        <f t="shared" si="3"/>
        <v>0</v>
      </c>
      <c r="AI19" s="25">
        <f t="shared" si="3"/>
        <v>0</v>
      </c>
      <c r="AJ19" s="25">
        <f t="shared" si="3"/>
        <v>0</v>
      </c>
      <c r="AK19" s="25">
        <f t="shared" si="3"/>
        <v>0</v>
      </c>
      <c r="AL19" s="25">
        <f t="shared" si="3"/>
        <v>0</v>
      </c>
      <c r="AM19" s="25">
        <f t="shared" si="3"/>
        <v>0</v>
      </c>
      <c r="AN19" s="25">
        <f t="shared" si="3"/>
        <v>0</v>
      </c>
      <c r="AO19" s="25">
        <f t="shared" si="3"/>
        <v>0</v>
      </c>
      <c r="AP19" s="25">
        <f t="shared" si="3"/>
        <v>0</v>
      </c>
      <c r="AQ19" s="25">
        <f t="shared" si="3"/>
        <v>0</v>
      </c>
      <c r="AR19" s="25">
        <f t="shared" si="3"/>
        <v>0</v>
      </c>
      <c r="AS19" s="25">
        <f t="shared" si="3"/>
        <v>0</v>
      </c>
      <c r="AT19" s="25">
        <f t="shared" si="3"/>
        <v>0</v>
      </c>
      <c r="AU19" s="25">
        <f t="shared" si="3"/>
        <v>0</v>
      </c>
      <c r="AV19" s="25">
        <f t="shared" si="3"/>
        <v>0</v>
      </c>
      <c r="AW19" s="25">
        <f t="shared" si="3"/>
        <v>0</v>
      </c>
      <c r="AX19" s="25">
        <f t="shared" si="3"/>
        <v>0</v>
      </c>
      <c r="AY19" s="25">
        <f t="shared" si="3"/>
        <v>0</v>
      </c>
      <c r="AZ19" s="25">
        <f t="shared" si="3"/>
        <v>0</v>
      </c>
      <c r="BA19" s="25">
        <f t="shared" si="3"/>
        <v>0</v>
      </c>
      <c r="BB19" s="25">
        <f t="shared" si="3"/>
        <v>0</v>
      </c>
      <c r="BC19" s="25">
        <f t="shared" si="3"/>
        <v>0</v>
      </c>
      <c r="BD19" s="25">
        <f t="shared" si="3"/>
        <v>0</v>
      </c>
      <c r="BE19" s="25">
        <f t="shared" si="3"/>
        <v>0</v>
      </c>
      <c r="BF19" s="25">
        <f t="shared" si="3"/>
        <v>0</v>
      </c>
      <c r="BG19" s="25">
        <f t="shared" si="3"/>
        <v>0</v>
      </c>
      <c r="BH19" s="25">
        <f t="shared" si="3"/>
        <v>0</v>
      </c>
      <c r="BI19" s="25">
        <f t="shared" si="3"/>
        <v>0</v>
      </c>
      <c r="BJ19" s="25">
        <f t="shared" si="3"/>
        <v>0</v>
      </c>
      <c r="BK19" s="25">
        <f t="shared" si="3"/>
        <v>0</v>
      </c>
      <c r="BL19" s="25">
        <f t="shared" si="3"/>
        <v>0</v>
      </c>
      <c r="BM19" s="25">
        <f t="shared" si="3"/>
        <v>0</v>
      </c>
      <c r="BN19" s="25">
        <f t="shared" si="3"/>
        <v>0</v>
      </c>
      <c r="BO19" s="25">
        <f t="shared" si="3"/>
        <v>0</v>
      </c>
      <c r="BP19" s="25">
        <f t="shared" si="3"/>
        <v>0</v>
      </c>
      <c r="BQ19" s="25">
        <f t="shared" si="3"/>
        <v>0</v>
      </c>
      <c r="BR19" s="25">
        <f t="shared" si="3"/>
        <v>0</v>
      </c>
      <c r="BS19" s="25">
        <f t="shared" si="3"/>
        <v>0</v>
      </c>
      <c r="BT19" s="25">
        <f t="shared" si="3"/>
        <v>0</v>
      </c>
      <c r="BU19" s="25">
        <f t="shared" si="3"/>
        <v>0</v>
      </c>
      <c r="BV19" s="25">
        <f t="shared" si="3"/>
        <v>0</v>
      </c>
      <c r="BW19" s="25">
        <f t="shared" si="3"/>
        <v>0</v>
      </c>
      <c r="BX19" s="25">
        <f t="shared" si="3"/>
        <v>0</v>
      </c>
      <c r="BY19" s="24">
        <f t="shared" si="3"/>
        <v>0</v>
      </c>
      <c r="BZ19" s="24">
        <f t="shared" si="3"/>
        <v>0</v>
      </c>
      <c r="CA19" s="1"/>
    </row>
    <row r="20" spans="1:79" x14ac:dyDescent="0.25">
      <c r="A20" s="139" t="s">
        <v>74</v>
      </c>
      <c r="B20" s="137"/>
      <c r="C20" s="23"/>
      <c r="D20" s="27">
        <f>ССЫЛКИ!B3</f>
        <v>85</v>
      </c>
      <c r="E20" s="27">
        <f>ССЫЛКИ!C3</f>
        <v>21</v>
      </c>
      <c r="F20" s="27">
        <f>ССЫЛКИ!D3</f>
        <v>21</v>
      </c>
      <c r="G20" s="27">
        <f>ССЫЛКИ!E3</f>
        <v>6</v>
      </c>
      <c r="H20" s="27">
        <f>ССЫЛКИ!F3</f>
        <v>400</v>
      </c>
      <c r="I20" s="27">
        <f>ССЫЛКИ!G3</f>
        <v>140</v>
      </c>
      <c r="J20" s="27">
        <f>ССЫЛКИ!H3</f>
        <v>85</v>
      </c>
      <c r="K20" s="27">
        <f>ССЫЛКИ!I3</f>
        <v>21</v>
      </c>
      <c r="L20" s="27">
        <f>ССЫЛКИ!J3</f>
        <v>140</v>
      </c>
      <c r="M20" s="27">
        <f>ССЫЛКИ!K3</f>
        <v>50</v>
      </c>
      <c r="N20" s="27">
        <f>ССЫЛКИ!L3</f>
        <v>10</v>
      </c>
      <c r="O20" s="27">
        <f>ССЫЛКИ!M3</f>
        <v>240</v>
      </c>
      <c r="P20" s="27">
        <f>ССЫЛКИ!N3</f>
        <v>550</v>
      </c>
      <c r="Q20" s="27">
        <f>ССЫЛКИ!O3</f>
        <v>6</v>
      </c>
      <c r="R20" s="27">
        <f>ССЫЛКИ!P3</f>
        <v>157</v>
      </c>
      <c r="S20" s="27">
        <f>ССЫЛКИ!Q3</f>
        <v>10</v>
      </c>
      <c r="T20" s="27">
        <f>ССЫЛКИ!R3</f>
        <v>140</v>
      </c>
      <c r="U20" s="27">
        <f>ССЫЛКИ!S3</f>
        <v>100</v>
      </c>
      <c r="V20" s="27">
        <f>ССЫЛКИ!T3</f>
        <v>120</v>
      </c>
      <c r="W20" s="27">
        <f>ССЫЛКИ!U3</f>
        <v>120</v>
      </c>
      <c r="X20" s="27">
        <f>ССЫЛКИ!V3</f>
        <v>80</v>
      </c>
      <c r="Y20" s="27">
        <f>ССЫЛКИ!W3</f>
        <v>30</v>
      </c>
      <c r="Z20" s="27">
        <f>ССЫЛКИ!X3</f>
        <v>55</v>
      </c>
      <c r="AA20" s="27">
        <f>ССЫЛКИ!Y3</f>
        <v>60</v>
      </c>
      <c r="AB20" s="27">
        <f>ССЫЛКИ!Z3</f>
        <v>70</v>
      </c>
      <c r="AC20" s="27">
        <f>ССЫЛКИ!AA3</f>
        <v>165</v>
      </c>
      <c r="AD20" s="27">
        <f>ССЫЛКИ!AB3</f>
        <v>180</v>
      </c>
      <c r="AE20" s="27">
        <f>ССЫЛКИ!AC3</f>
        <v>260</v>
      </c>
      <c r="AF20" s="27">
        <f>ССЫЛКИ!AD3</f>
        <v>55</v>
      </c>
      <c r="AG20" s="27">
        <f>ССЫЛКИ!AE3</f>
        <v>90</v>
      </c>
      <c r="AH20" s="27">
        <f>ССЫЛКИ!AF3</f>
        <v>45</v>
      </c>
      <c r="AI20" s="27">
        <f>ССЫЛКИ!AG3</f>
        <v>45</v>
      </c>
      <c r="AJ20" s="27">
        <f>ССЫЛКИ!AH3</f>
        <v>52</v>
      </c>
      <c r="AK20" s="27">
        <f>ССЫЛКИ!AI3</f>
        <v>50</v>
      </c>
      <c r="AL20" s="27">
        <f>ССЫЛКИ!AJ3</f>
        <v>55</v>
      </c>
      <c r="AM20" s="27">
        <f>ССЫЛКИ!AK3</f>
        <v>60</v>
      </c>
      <c r="AN20" s="27">
        <f>ССЫЛКИ!AL3</f>
        <v>60</v>
      </c>
      <c r="AO20" s="27">
        <f>ССЫЛКИ!AM3</f>
        <v>50</v>
      </c>
      <c r="AP20" s="27">
        <f>ССЫЛКИ!AN3</f>
        <v>110</v>
      </c>
      <c r="AQ20" s="27">
        <f>ССЫЛКИ!AO3</f>
        <v>170</v>
      </c>
      <c r="AR20" s="27">
        <f>ССЫЛКИ!AP3</f>
        <v>200</v>
      </c>
      <c r="AS20" s="27">
        <f>ССЫЛКИ!AQ3</f>
        <v>80</v>
      </c>
      <c r="AT20" s="27">
        <f>ССЫЛКИ!AR3</f>
        <v>600</v>
      </c>
      <c r="AU20" s="27">
        <f>ССЫЛКИ!AS3</f>
        <v>60</v>
      </c>
      <c r="AV20" s="27">
        <f>ССЫЛКИ!AT3</f>
        <v>75</v>
      </c>
      <c r="AW20" s="27">
        <f>ССЫЛКИ!AU3</f>
        <v>155</v>
      </c>
      <c r="AX20" s="27">
        <f>ССЫЛКИ!AV3</f>
        <v>274</v>
      </c>
      <c r="AY20" s="27">
        <f>ССЫЛКИ!AW3</f>
        <v>450</v>
      </c>
      <c r="AZ20" s="27">
        <f>ССЫЛКИ!AX3</f>
        <v>325</v>
      </c>
      <c r="BA20" s="27">
        <f>ССЫЛКИ!AY3</f>
        <v>180</v>
      </c>
      <c r="BB20" s="27">
        <f>ССЫЛКИ!AZ3</f>
        <v>320</v>
      </c>
      <c r="BC20" s="27">
        <f>ССЫЛКИ!BA3</f>
        <v>350</v>
      </c>
      <c r="BD20" s="27">
        <f>ССЫЛКИ!BB3</f>
        <v>300</v>
      </c>
      <c r="BE20" s="27">
        <f>ССЫЛКИ!BC3</f>
        <v>120</v>
      </c>
      <c r="BF20" s="27">
        <f>ССЫЛКИ!BD3</f>
        <v>220</v>
      </c>
      <c r="BG20" s="27">
        <f>ССЫЛКИ!BE3</f>
        <v>20</v>
      </c>
      <c r="BH20" s="27">
        <f>ССЫЛКИ!BF3</f>
        <v>21</v>
      </c>
      <c r="BI20" s="27">
        <f>ССЫЛКИ!BG3</f>
        <v>21</v>
      </c>
      <c r="BJ20" s="27">
        <f>ССЫЛКИ!BH3</f>
        <v>35</v>
      </c>
      <c r="BK20" s="27">
        <f>ССЫЛКИ!BI3</f>
        <v>22</v>
      </c>
      <c r="BL20" s="27">
        <f>ССЫЛКИ!BJ3</f>
        <v>28</v>
      </c>
      <c r="BM20" s="27">
        <f>ССЫЛКИ!BK3</f>
        <v>50</v>
      </c>
      <c r="BN20" s="27">
        <f>ССЫЛКИ!BL3</f>
        <v>40</v>
      </c>
      <c r="BO20" s="27">
        <f>ССЫЛКИ!BM3</f>
        <v>30</v>
      </c>
      <c r="BP20" s="27">
        <f>ССЫЛКИ!BN3</f>
        <v>175</v>
      </c>
      <c r="BQ20" s="27">
        <f>ССЫЛКИ!BO3</f>
        <v>160</v>
      </c>
      <c r="BR20" s="27">
        <f>ССЫЛКИ!BP3</f>
        <v>100</v>
      </c>
      <c r="BS20" s="27">
        <f>ССЫЛКИ!BQ3</f>
        <v>120</v>
      </c>
      <c r="BT20" s="27">
        <f>ССЫЛКИ!BR3</f>
        <v>160</v>
      </c>
      <c r="BU20" s="27">
        <f>ССЫЛКИ!BS3</f>
        <v>100</v>
      </c>
      <c r="BV20" s="27">
        <f>ССЫЛКИ!BT3</f>
        <v>90</v>
      </c>
      <c r="BW20" s="27">
        <f>ССЫЛКИ!BU3</f>
        <v>0</v>
      </c>
      <c r="BX20" s="27">
        <f>ССЫЛКИ!BV3</f>
        <v>40</v>
      </c>
      <c r="BY20" s="27">
        <f>ССЫЛКИ!BW3</f>
        <v>210</v>
      </c>
      <c r="BZ20" s="27">
        <f>ССЫЛКИ!BX3</f>
        <v>8</v>
      </c>
      <c r="CA20" s="1"/>
    </row>
    <row r="21" spans="1:79" ht="15.75" customHeight="1" x14ac:dyDescent="0.25">
      <c r="A21" s="139" t="s">
        <v>89</v>
      </c>
      <c r="B21" s="137"/>
      <c r="C21" s="28">
        <f>SUM(D21:BZ21)</f>
        <v>0</v>
      </c>
      <c r="D21" s="29">
        <f t="shared" ref="D21:BZ21" si="4">D19*D20</f>
        <v>0</v>
      </c>
      <c r="E21" s="29">
        <f t="shared" si="4"/>
        <v>0</v>
      </c>
      <c r="F21" s="29">
        <f t="shared" si="4"/>
        <v>0</v>
      </c>
      <c r="G21" s="30">
        <f t="shared" si="4"/>
        <v>0</v>
      </c>
      <c r="H21" s="30">
        <f t="shared" si="4"/>
        <v>0</v>
      </c>
      <c r="I21" s="30">
        <f t="shared" si="4"/>
        <v>0</v>
      </c>
      <c r="J21" s="30">
        <f t="shared" si="4"/>
        <v>0</v>
      </c>
      <c r="K21" s="30">
        <f t="shared" si="4"/>
        <v>0</v>
      </c>
      <c r="L21" s="30">
        <f t="shared" si="4"/>
        <v>0</v>
      </c>
      <c r="M21" s="30">
        <f t="shared" si="4"/>
        <v>0</v>
      </c>
      <c r="N21" s="30">
        <f t="shared" si="4"/>
        <v>0</v>
      </c>
      <c r="O21" s="30">
        <f t="shared" si="4"/>
        <v>0</v>
      </c>
      <c r="P21" s="30">
        <f t="shared" si="4"/>
        <v>0</v>
      </c>
      <c r="Q21" s="30">
        <f t="shared" si="4"/>
        <v>0</v>
      </c>
      <c r="R21" s="30">
        <f t="shared" si="4"/>
        <v>0</v>
      </c>
      <c r="S21" s="30">
        <f t="shared" si="4"/>
        <v>0</v>
      </c>
      <c r="T21" s="30">
        <f t="shared" si="4"/>
        <v>0</v>
      </c>
      <c r="U21" s="30">
        <f t="shared" si="4"/>
        <v>0</v>
      </c>
      <c r="V21" s="30">
        <f t="shared" si="4"/>
        <v>0</v>
      </c>
      <c r="W21" s="30">
        <f t="shared" si="4"/>
        <v>0</v>
      </c>
      <c r="X21" s="30">
        <f t="shared" si="4"/>
        <v>0</v>
      </c>
      <c r="Y21" s="30">
        <f t="shared" si="4"/>
        <v>0</v>
      </c>
      <c r="Z21" s="30">
        <f t="shared" si="4"/>
        <v>0</v>
      </c>
      <c r="AA21" s="30">
        <f t="shared" si="4"/>
        <v>0</v>
      </c>
      <c r="AB21" s="30">
        <f t="shared" si="4"/>
        <v>0</v>
      </c>
      <c r="AC21" s="30">
        <f t="shared" si="4"/>
        <v>0</v>
      </c>
      <c r="AD21" s="30">
        <f t="shared" si="4"/>
        <v>0</v>
      </c>
      <c r="AE21" s="30">
        <f t="shared" si="4"/>
        <v>0</v>
      </c>
      <c r="AF21" s="30">
        <f t="shared" si="4"/>
        <v>0</v>
      </c>
      <c r="AG21" s="30">
        <f t="shared" si="4"/>
        <v>0</v>
      </c>
      <c r="AH21" s="30">
        <f t="shared" si="4"/>
        <v>0</v>
      </c>
      <c r="AI21" s="30">
        <f t="shared" si="4"/>
        <v>0</v>
      </c>
      <c r="AJ21" s="30">
        <f t="shared" si="4"/>
        <v>0</v>
      </c>
      <c r="AK21" s="30">
        <f t="shared" si="4"/>
        <v>0</v>
      </c>
      <c r="AL21" s="30">
        <f t="shared" si="4"/>
        <v>0</v>
      </c>
      <c r="AM21" s="30">
        <f t="shared" si="4"/>
        <v>0</v>
      </c>
      <c r="AN21" s="30">
        <f t="shared" si="4"/>
        <v>0</v>
      </c>
      <c r="AO21" s="30">
        <f t="shared" si="4"/>
        <v>0</v>
      </c>
      <c r="AP21" s="30">
        <f t="shared" si="4"/>
        <v>0</v>
      </c>
      <c r="AQ21" s="30">
        <f t="shared" si="4"/>
        <v>0</v>
      </c>
      <c r="AR21" s="30">
        <f t="shared" si="4"/>
        <v>0</v>
      </c>
      <c r="AS21" s="30">
        <f t="shared" si="4"/>
        <v>0</v>
      </c>
      <c r="AT21" s="30">
        <f t="shared" si="4"/>
        <v>0</v>
      </c>
      <c r="AU21" s="30">
        <f t="shared" si="4"/>
        <v>0</v>
      </c>
      <c r="AV21" s="30">
        <f t="shared" si="4"/>
        <v>0</v>
      </c>
      <c r="AW21" s="30">
        <f t="shared" si="4"/>
        <v>0</v>
      </c>
      <c r="AX21" s="30">
        <f t="shared" si="4"/>
        <v>0</v>
      </c>
      <c r="AY21" s="30">
        <f t="shared" si="4"/>
        <v>0</v>
      </c>
      <c r="AZ21" s="30">
        <f t="shared" si="4"/>
        <v>0</v>
      </c>
      <c r="BA21" s="30">
        <f t="shared" si="4"/>
        <v>0</v>
      </c>
      <c r="BB21" s="30">
        <f t="shared" si="4"/>
        <v>0</v>
      </c>
      <c r="BC21" s="30">
        <f t="shared" si="4"/>
        <v>0</v>
      </c>
      <c r="BD21" s="30">
        <f t="shared" si="4"/>
        <v>0</v>
      </c>
      <c r="BE21" s="30">
        <f t="shared" si="4"/>
        <v>0</v>
      </c>
      <c r="BF21" s="30">
        <f t="shared" si="4"/>
        <v>0</v>
      </c>
      <c r="BG21" s="30">
        <f t="shared" si="4"/>
        <v>0</v>
      </c>
      <c r="BH21" s="30">
        <f t="shared" si="4"/>
        <v>0</v>
      </c>
      <c r="BI21" s="30">
        <f t="shared" si="4"/>
        <v>0</v>
      </c>
      <c r="BJ21" s="30">
        <f t="shared" si="4"/>
        <v>0</v>
      </c>
      <c r="BK21" s="30">
        <f t="shared" si="4"/>
        <v>0</v>
      </c>
      <c r="BL21" s="30">
        <f t="shared" si="4"/>
        <v>0</v>
      </c>
      <c r="BM21" s="30">
        <f t="shared" si="4"/>
        <v>0</v>
      </c>
      <c r="BN21" s="30">
        <f t="shared" si="4"/>
        <v>0</v>
      </c>
      <c r="BO21" s="30">
        <f t="shared" si="4"/>
        <v>0</v>
      </c>
      <c r="BP21" s="30">
        <f t="shared" si="4"/>
        <v>0</v>
      </c>
      <c r="BQ21" s="30">
        <f t="shared" si="4"/>
        <v>0</v>
      </c>
      <c r="BR21" s="30">
        <f t="shared" si="4"/>
        <v>0</v>
      </c>
      <c r="BS21" s="30">
        <f t="shared" si="4"/>
        <v>0</v>
      </c>
      <c r="BT21" s="30">
        <f t="shared" si="4"/>
        <v>0</v>
      </c>
      <c r="BU21" s="30">
        <f t="shared" si="4"/>
        <v>0</v>
      </c>
      <c r="BV21" s="30">
        <f t="shared" si="4"/>
        <v>0</v>
      </c>
      <c r="BW21" s="30">
        <f t="shared" si="4"/>
        <v>0</v>
      </c>
      <c r="BX21" s="30">
        <f t="shared" si="4"/>
        <v>0</v>
      </c>
      <c r="BY21" s="29">
        <f t="shared" si="4"/>
        <v>0</v>
      </c>
      <c r="BZ21" s="29">
        <f t="shared" si="4"/>
        <v>0</v>
      </c>
      <c r="CA21" s="1"/>
    </row>
    <row r="22" spans="1:79" ht="15.75" customHeight="1" x14ac:dyDescent="0.25">
      <c r="A22" s="139" t="s">
        <v>90</v>
      </c>
      <c r="B22" s="137"/>
      <c r="C22" s="31" t="e">
        <f>C21/C18</f>
        <v>#DIV/0!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 x14ac:dyDescent="0.25">
      <c r="A24" s="1"/>
      <c r="B24" s="32" t="s">
        <v>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 x14ac:dyDescent="0.25">
      <c r="A26" s="1"/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0"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6:B7"/>
    <mergeCell ref="D6:BX6"/>
    <mergeCell ref="A17:B17"/>
    <mergeCell ref="A18:B18"/>
    <mergeCell ref="A19:B19"/>
    <mergeCell ref="A1:BK1"/>
    <mergeCell ref="A2:BK2"/>
    <mergeCell ref="B3:BK3"/>
    <mergeCell ref="C4:BX4"/>
    <mergeCell ref="L5:AB5"/>
  </mergeCells>
  <pageMargins left="0.31496062992125984" right="0.11811023622047245" top="0.74803149606299213" bottom="0.74803149606299213" header="0" footer="0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000"/>
  <sheetViews>
    <sheetView topLeftCell="A7" zoomScale="80" zoomScaleNormal="80" workbookViewId="0">
      <selection activeCell="BA21" sqref="BA21"/>
    </sheetView>
  </sheetViews>
  <sheetFormatPr defaultColWidth="12.625" defaultRowHeight="15" customHeight="1" x14ac:dyDescent="0.2"/>
  <cols>
    <col min="1" max="1" width="26.875" customWidth="1"/>
    <col min="2" max="2" width="3.25" customWidth="1"/>
    <col min="3" max="3" width="7.375" customWidth="1"/>
    <col min="4" max="4" width="4.25" hidden="1" customWidth="1"/>
    <col min="5" max="5" width="9" customWidth="1"/>
    <col min="6" max="7" width="4.25" hidden="1" customWidth="1"/>
    <col min="8" max="9" width="4.5" hidden="1" customWidth="1"/>
    <col min="10" max="10" width="6.25" hidden="1" customWidth="1"/>
    <col min="11" max="11" width="4.25" hidden="1" customWidth="1"/>
    <col min="12" max="12" width="8.375" customWidth="1"/>
    <col min="13" max="13" width="4.25" hidden="1" customWidth="1"/>
    <col min="14" max="14" width="7.375" customWidth="1"/>
    <col min="15" max="16" width="4.5" hidden="1" customWidth="1"/>
    <col min="17" max="17" width="7.125" hidden="1" customWidth="1"/>
    <col min="18" max="18" width="4.5" hidden="1" customWidth="1"/>
    <col min="19" max="19" width="4.25" hidden="1" customWidth="1"/>
    <col min="20" max="22" width="4.5" hidden="1" customWidth="1"/>
    <col min="23" max="24" width="6.25" hidden="1" customWidth="1"/>
    <col min="25" max="25" width="3.875" hidden="1" customWidth="1"/>
    <col min="26" max="27" width="6.25" hidden="1" customWidth="1"/>
    <col min="28" max="28" width="9" customWidth="1"/>
    <col min="29" max="29" width="8.375" bestFit="1" customWidth="1"/>
    <col min="30" max="31" width="4.5" hidden="1" customWidth="1"/>
    <col min="32" max="32" width="7.375" bestFit="1" customWidth="1"/>
    <col min="33" max="33" width="8.125" customWidth="1"/>
    <col min="34" max="38" width="4.25" hidden="1" customWidth="1"/>
    <col min="39" max="39" width="6.25" hidden="1" customWidth="1"/>
    <col min="40" max="41" width="4.25" hidden="1" customWidth="1"/>
    <col min="42" max="44" width="4.5" hidden="1" customWidth="1"/>
    <col min="45" max="45" width="4.25" hidden="1" customWidth="1"/>
    <col min="46" max="46" width="8.125" customWidth="1"/>
    <col min="47" max="48" width="4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4" width="6.25" hidden="1" customWidth="1"/>
    <col min="55" max="58" width="4.5" hidden="1" customWidth="1"/>
    <col min="59" max="59" width="4.25" hidden="1" customWidth="1"/>
    <col min="60" max="60" width="7.125" hidden="1" customWidth="1"/>
    <col min="61" max="61" width="7.125" customWidth="1"/>
    <col min="62" max="62" width="8.125" customWidth="1"/>
    <col min="63" max="64" width="7.125" customWidth="1"/>
    <col min="65" max="66" width="4.25" hidden="1" customWidth="1"/>
    <col min="67" max="67" width="8.125" customWidth="1"/>
    <col min="68" max="73" width="4.5" hidden="1" customWidth="1"/>
    <col min="74" max="75" width="4.25" hidden="1" customWidth="1"/>
    <col min="76" max="76" width="8.125" customWidth="1"/>
    <col min="77" max="77" width="3.875" hidden="1" customWidth="1"/>
    <col min="78" max="78" width="4.25" hidden="1" customWidth="1"/>
    <col min="79" max="85" width="8" customWidth="1"/>
  </cols>
  <sheetData>
    <row r="1" spans="1:85" ht="18.75" x14ac:dyDescent="0.3">
      <c r="A1" s="125" t="s">
        <v>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ht="15.75" x14ac:dyDescent="0.25">
      <c r="A2" s="127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15.75" x14ac:dyDescent="0.25">
      <c r="A3" s="1"/>
      <c r="B3" s="127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25.5" customHeight="1" x14ac:dyDescent="0.25">
      <c r="A4" s="1"/>
      <c r="B4" s="10">
        <v>5</v>
      </c>
      <c r="C4" s="128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"/>
      <c r="BZ4" s="1"/>
      <c r="CA4" s="1"/>
      <c r="CB4" s="1"/>
      <c r="CC4" s="1"/>
      <c r="CD4" s="1"/>
      <c r="CE4" s="1"/>
      <c r="CF4" s="1"/>
      <c r="CG4" s="1"/>
    </row>
    <row r="5" spans="1:85" ht="39.75" customHeight="1" x14ac:dyDescent="0.25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145" t="s">
        <v>105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 x14ac:dyDescent="0.25">
      <c r="A6" s="130" t="s">
        <v>80</v>
      </c>
      <c r="B6" s="131"/>
      <c r="C6" s="14"/>
      <c r="D6" s="143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"/>
      <c r="BZ6" s="1"/>
      <c r="CA6" s="1"/>
      <c r="CB6" s="1"/>
      <c r="CC6" s="1"/>
      <c r="CD6" s="1"/>
      <c r="CE6" s="1"/>
      <c r="CF6" s="1"/>
      <c r="CG6" s="1"/>
    </row>
    <row r="7" spans="1:85" ht="159" x14ac:dyDescent="0.25">
      <c r="A7" s="132"/>
      <c r="B7" s="133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  <c r="CB7" s="1"/>
      <c r="CC7" s="1"/>
      <c r="CD7" s="1"/>
      <c r="CE7" s="1"/>
      <c r="CF7" s="1"/>
      <c r="CG7" s="1"/>
    </row>
    <row r="8" spans="1:85" x14ac:dyDescent="0.25">
      <c r="A8" s="136" t="s">
        <v>106</v>
      </c>
      <c r="B8" s="137"/>
      <c r="C8" s="17"/>
      <c r="D8" s="17"/>
      <c r="E8" s="17">
        <v>0</v>
      </c>
      <c r="F8" s="17">
        <v>0</v>
      </c>
      <c r="G8" s="17"/>
      <c r="H8" s="17"/>
      <c r="I8" s="17"/>
      <c r="J8" s="17"/>
      <c r="K8" s="17"/>
      <c r="L8" s="17">
        <v>3.8</v>
      </c>
      <c r="M8" s="17"/>
      <c r="N8" s="17">
        <v>3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>
        <v>6</v>
      </c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>
        <v>8</v>
      </c>
      <c r="AY8" s="17"/>
      <c r="AZ8" s="17"/>
      <c r="BA8" s="17">
        <v>50</v>
      </c>
      <c r="BB8" s="17">
        <v>0</v>
      </c>
      <c r="BC8" s="17"/>
      <c r="BD8" s="17"/>
      <c r="BE8" s="17"/>
      <c r="BF8" s="17"/>
      <c r="BG8" s="17"/>
      <c r="BH8" s="17"/>
      <c r="BI8" s="17">
        <v>20</v>
      </c>
      <c r="BJ8" s="17">
        <v>35</v>
      </c>
      <c r="BK8" s="17">
        <v>9.6</v>
      </c>
      <c r="BL8" s="17">
        <v>10</v>
      </c>
      <c r="BM8" s="17"/>
      <c r="BN8" s="17"/>
      <c r="BO8" s="17">
        <v>40</v>
      </c>
      <c r="BP8" s="17"/>
      <c r="BQ8" s="17"/>
      <c r="BR8" s="17"/>
      <c r="BS8" s="17"/>
      <c r="BT8" s="17"/>
      <c r="BU8" s="17"/>
      <c r="BV8" s="17"/>
      <c r="BW8" s="17"/>
      <c r="BX8" s="17"/>
      <c r="BY8" s="18"/>
      <c r="BZ8" s="18"/>
      <c r="CA8" s="1"/>
      <c r="CB8" s="1"/>
      <c r="CC8" s="1"/>
      <c r="CD8" s="1"/>
      <c r="CE8" s="1"/>
      <c r="CF8" s="1"/>
      <c r="CG8" s="1"/>
    </row>
    <row r="9" spans="1:85" x14ac:dyDescent="0.25">
      <c r="A9" s="136" t="s">
        <v>107</v>
      </c>
      <c r="B9" s="137"/>
      <c r="C9" s="17"/>
      <c r="D9" s="17"/>
      <c r="E9" s="17">
        <v>1</v>
      </c>
      <c r="F9" s="17"/>
      <c r="G9" s="17"/>
      <c r="H9" s="17"/>
      <c r="I9" s="17"/>
      <c r="J9" s="17"/>
      <c r="K9" s="17"/>
      <c r="L9" s="17"/>
      <c r="M9" s="17"/>
      <c r="N9" s="17">
        <v>1.98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>
        <v>50</v>
      </c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>
        <v>5</v>
      </c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8"/>
      <c r="BZ9" s="18"/>
      <c r="CA9" s="1"/>
      <c r="CB9" s="1"/>
      <c r="CC9" s="1"/>
      <c r="CD9" s="1"/>
      <c r="CE9" s="1"/>
      <c r="CF9" s="1"/>
      <c r="CG9" s="1"/>
    </row>
    <row r="10" spans="1:85" x14ac:dyDescent="0.25">
      <c r="A10" s="136" t="s">
        <v>108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>
        <v>200</v>
      </c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8"/>
      <c r="BZ10" s="18"/>
      <c r="CA10" s="1"/>
      <c r="CB10" s="1"/>
      <c r="CC10" s="1"/>
      <c r="CD10" s="1"/>
      <c r="CE10" s="1"/>
      <c r="CF10" s="1"/>
      <c r="CG10" s="1"/>
    </row>
    <row r="11" spans="1:85" x14ac:dyDescent="0.25">
      <c r="A11" s="16" t="s">
        <v>71</v>
      </c>
      <c r="B11" s="39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>
        <v>0</v>
      </c>
      <c r="BX11" s="17">
        <v>60</v>
      </c>
      <c r="BY11" s="18"/>
      <c r="BZ11" s="18"/>
      <c r="CA11" s="1"/>
      <c r="CB11" s="1"/>
      <c r="CC11" s="1"/>
      <c r="CD11" s="1"/>
      <c r="CE11" s="1"/>
      <c r="CF11" s="1"/>
      <c r="CG11" s="1"/>
    </row>
    <row r="12" spans="1:85" x14ac:dyDescent="0.25">
      <c r="A12" s="16"/>
      <c r="B12" s="39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>
        <v>0</v>
      </c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>
        <v>0</v>
      </c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8"/>
      <c r="BZ12" s="18"/>
      <c r="CA12" s="1"/>
      <c r="CB12" s="1"/>
      <c r="CC12" s="1"/>
      <c r="CD12" s="1"/>
      <c r="CE12" s="1"/>
      <c r="CF12" s="1"/>
      <c r="CG12" s="1"/>
    </row>
    <row r="13" spans="1:85" x14ac:dyDescent="0.25">
      <c r="A13" s="136"/>
      <c r="B13" s="13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>
        <v>0</v>
      </c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8"/>
      <c r="BZ13" s="18"/>
      <c r="CA13" s="1"/>
      <c r="CB13" s="1"/>
      <c r="CC13" s="1"/>
      <c r="CD13" s="1"/>
      <c r="CE13" s="1"/>
      <c r="CF13" s="1"/>
      <c r="CG13" s="1"/>
    </row>
    <row r="14" spans="1:85" x14ac:dyDescent="0.25">
      <c r="A14" s="136"/>
      <c r="B14" s="13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8"/>
      <c r="BZ14" s="18"/>
      <c r="CA14" s="1"/>
      <c r="CB14" s="1"/>
      <c r="CC14" s="1"/>
      <c r="CD14" s="1"/>
      <c r="CE14" s="1"/>
      <c r="CF14" s="1"/>
      <c r="CG14" s="1"/>
    </row>
    <row r="15" spans="1:85" x14ac:dyDescent="0.25">
      <c r="A15" s="136"/>
      <c r="B15" s="13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8"/>
      <c r="BZ15" s="18"/>
      <c r="CA15" s="1"/>
      <c r="CB15" s="1"/>
      <c r="CC15" s="1"/>
      <c r="CD15" s="1"/>
      <c r="CE15" s="1"/>
      <c r="CF15" s="1"/>
      <c r="CG15" s="1"/>
    </row>
    <row r="16" spans="1:85" hidden="1" x14ac:dyDescent="0.25">
      <c r="A16" s="136"/>
      <c r="B16" s="137"/>
      <c r="C16" s="17"/>
      <c r="D16" s="17">
        <f t="shared" ref="D16:BZ16" si="0">SUM(D8:D15)</f>
        <v>0</v>
      </c>
      <c r="E16" s="17">
        <f t="shared" si="0"/>
        <v>1</v>
      </c>
      <c r="F16" s="17">
        <f t="shared" si="0"/>
        <v>0</v>
      </c>
      <c r="G16" s="17">
        <f t="shared" si="0"/>
        <v>0</v>
      </c>
      <c r="H16" s="17">
        <f t="shared" si="0"/>
        <v>0</v>
      </c>
      <c r="I16" s="17">
        <f t="shared" si="0"/>
        <v>0</v>
      </c>
      <c r="J16" s="17">
        <f t="shared" si="0"/>
        <v>0</v>
      </c>
      <c r="K16" s="17">
        <f t="shared" si="0"/>
        <v>0</v>
      </c>
      <c r="L16" s="17">
        <f t="shared" si="0"/>
        <v>3.8</v>
      </c>
      <c r="M16" s="17">
        <f t="shared" si="0"/>
        <v>0</v>
      </c>
      <c r="N16" s="17">
        <f t="shared" si="0"/>
        <v>4.9800000000000004</v>
      </c>
      <c r="O16" s="17">
        <f t="shared" si="0"/>
        <v>0</v>
      </c>
      <c r="P16" s="17">
        <f t="shared" si="0"/>
        <v>0</v>
      </c>
      <c r="Q16" s="17">
        <f t="shared" si="0"/>
        <v>0</v>
      </c>
      <c r="R16" s="17">
        <f t="shared" si="0"/>
        <v>0</v>
      </c>
      <c r="S16" s="17">
        <f t="shared" si="0"/>
        <v>0</v>
      </c>
      <c r="T16" s="17">
        <f t="shared" si="0"/>
        <v>0</v>
      </c>
      <c r="U16" s="17">
        <f t="shared" si="0"/>
        <v>0</v>
      </c>
      <c r="V16" s="17">
        <f t="shared" si="0"/>
        <v>0</v>
      </c>
      <c r="W16" s="17">
        <f t="shared" si="0"/>
        <v>0</v>
      </c>
      <c r="X16" s="17">
        <f t="shared" si="0"/>
        <v>0</v>
      </c>
      <c r="Y16" s="17">
        <f t="shared" si="0"/>
        <v>0</v>
      </c>
      <c r="Z16" s="17">
        <f t="shared" si="0"/>
        <v>0</v>
      </c>
      <c r="AA16" s="17">
        <f t="shared" si="0"/>
        <v>0</v>
      </c>
      <c r="AB16" s="17">
        <f t="shared" si="0"/>
        <v>200</v>
      </c>
      <c r="AC16" s="17">
        <f t="shared" si="0"/>
        <v>6</v>
      </c>
      <c r="AD16" s="17">
        <f t="shared" si="0"/>
        <v>0</v>
      </c>
      <c r="AE16" s="17">
        <f t="shared" si="0"/>
        <v>0</v>
      </c>
      <c r="AF16" s="17">
        <f t="shared" si="0"/>
        <v>0</v>
      </c>
      <c r="AG16" s="17">
        <f t="shared" si="0"/>
        <v>50</v>
      </c>
      <c r="AH16" s="17">
        <f t="shared" si="0"/>
        <v>0</v>
      </c>
      <c r="AI16" s="17">
        <f t="shared" si="0"/>
        <v>0</v>
      </c>
      <c r="AJ16" s="17">
        <f t="shared" si="0"/>
        <v>0</v>
      </c>
      <c r="AK16" s="17">
        <f t="shared" si="0"/>
        <v>0</v>
      </c>
      <c r="AL16" s="17">
        <f t="shared" si="0"/>
        <v>0</v>
      </c>
      <c r="AM16" s="17">
        <f t="shared" si="0"/>
        <v>0</v>
      </c>
      <c r="AN16" s="17">
        <f t="shared" si="0"/>
        <v>0</v>
      </c>
      <c r="AO16" s="17">
        <f t="shared" si="0"/>
        <v>0</v>
      </c>
      <c r="AP16" s="17">
        <f t="shared" si="0"/>
        <v>0</v>
      </c>
      <c r="AQ16" s="17">
        <f t="shared" si="0"/>
        <v>0</v>
      </c>
      <c r="AR16" s="17">
        <f t="shared" si="0"/>
        <v>0</v>
      </c>
      <c r="AS16" s="17">
        <f t="shared" si="0"/>
        <v>0</v>
      </c>
      <c r="AT16" s="17">
        <f t="shared" si="0"/>
        <v>5</v>
      </c>
      <c r="AU16" s="17">
        <f t="shared" si="0"/>
        <v>0</v>
      </c>
      <c r="AV16" s="17">
        <f t="shared" si="0"/>
        <v>0</v>
      </c>
      <c r="AW16" s="17">
        <f t="shared" si="0"/>
        <v>0</v>
      </c>
      <c r="AX16" s="17">
        <f t="shared" si="0"/>
        <v>8</v>
      </c>
      <c r="AY16" s="17">
        <f t="shared" si="0"/>
        <v>0</v>
      </c>
      <c r="AZ16" s="17">
        <f t="shared" si="0"/>
        <v>0</v>
      </c>
      <c r="BA16" s="17">
        <f t="shared" si="0"/>
        <v>50</v>
      </c>
      <c r="BB16" s="17">
        <f t="shared" si="0"/>
        <v>0</v>
      </c>
      <c r="BC16" s="17">
        <f t="shared" si="0"/>
        <v>0</v>
      </c>
      <c r="BD16" s="17">
        <f t="shared" si="0"/>
        <v>0</v>
      </c>
      <c r="BE16" s="17">
        <f t="shared" si="0"/>
        <v>0</v>
      </c>
      <c r="BF16" s="17">
        <f t="shared" si="0"/>
        <v>0</v>
      </c>
      <c r="BG16" s="17">
        <f t="shared" si="0"/>
        <v>0</v>
      </c>
      <c r="BH16" s="17">
        <f t="shared" si="0"/>
        <v>0</v>
      </c>
      <c r="BI16" s="17">
        <f t="shared" si="0"/>
        <v>20</v>
      </c>
      <c r="BJ16" s="17">
        <f t="shared" si="0"/>
        <v>35</v>
      </c>
      <c r="BK16" s="17">
        <f t="shared" si="0"/>
        <v>9.6</v>
      </c>
      <c r="BL16" s="17">
        <f t="shared" si="0"/>
        <v>10</v>
      </c>
      <c r="BM16" s="17">
        <f t="shared" si="0"/>
        <v>0</v>
      </c>
      <c r="BN16" s="17">
        <f t="shared" si="0"/>
        <v>0</v>
      </c>
      <c r="BO16" s="17">
        <f t="shared" si="0"/>
        <v>40</v>
      </c>
      <c r="BP16" s="17">
        <f t="shared" si="0"/>
        <v>0</v>
      </c>
      <c r="BQ16" s="17">
        <f t="shared" si="0"/>
        <v>0</v>
      </c>
      <c r="BR16" s="17">
        <f t="shared" si="0"/>
        <v>0</v>
      </c>
      <c r="BS16" s="17">
        <f t="shared" si="0"/>
        <v>0</v>
      </c>
      <c r="BT16" s="17">
        <f t="shared" si="0"/>
        <v>0</v>
      </c>
      <c r="BU16" s="17">
        <f t="shared" si="0"/>
        <v>0</v>
      </c>
      <c r="BV16" s="17">
        <f t="shared" si="0"/>
        <v>0</v>
      </c>
      <c r="BW16" s="17">
        <f t="shared" si="0"/>
        <v>0</v>
      </c>
      <c r="BX16" s="17">
        <f t="shared" si="0"/>
        <v>60</v>
      </c>
      <c r="BY16" s="18">
        <f t="shared" si="0"/>
        <v>0</v>
      </c>
      <c r="BZ16" s="18">
        <f t="shared" si="0"/>
        <v>0</v>
      </c>
      <c r="CA16" s="1"/>
      <c r="CB16" s="1"/>
      <c r="CC16" s="1"/>
      <c r="CD16" s="1"/>
      <c r="CE16" s="1"/>
      <c r="CF16" s="1"/>
      <c r="CG16" s="1"/>
    </row>
    <row r="17" spans="1:85" hidden="1" x14ac:dyDescent="0.25">
      <c r="A17" s="138" t="s">
        <v>87</v>
      </c>
      <c r="B17" s="137"/>
      <c r="C17" s="17">
        <f>C18</f>
        <v>57</v>
      </c>
      <c r="D17" s="17">
        <f t="shared" ref="D17:BZ17" si="1">C17</f>
        <v>57</v>
      </c>
      <c r="E17" s="17">
        <f t="shared" si="1"/>
        <v>57</v>
      </c>
      <c r="F17" s="17">
        <f t="shared" si="1"/>
        <v>57</v>
      </c>
      <c r="G17" s="17">
        <f t="shared" si="1"/>
        <v>57</v>
      </c>
      <c r="H17" s="17">
        <f t="shared" si="1"/>
        <v>57</v>
      </c>
      <c r="I17" s="17">
        <f t="shared" si="1"/>
        <v>57</v>
      </c>
      <c r="J17" s="17">
        <f t="shared" si="1"/>
        <v>57</v>
      </c>
      <c r="K17" s="17">
        <f t="shared" si="1"/>
        <v>57</v>
      </c>
      <c r="L17" s="17">
        <f t="shared" si="1"/>
        <v>57</v>
      </c>
      <c r="M17" s="17">
        <f t="shared" si="1"/>
        <v>57</v>
      </c>
      <c r="N17" s="17">
        <f t="shared" si="1"/>
        <v>57</v>
      </c>
      <c r="O17" s="17">
        <f t="shared" si="1"/>
        <v>57</v>
      </c>
      <c r="P17" s="17">
        <f t="shared" si="1"/>
        <v>57</v>
      </c>
      <c r="Q17" s="17">
        <f t="shared" si="1"/>
        <v>57</v>
      </c>
      <c r="R17" s="17">
        <f t="shared" si="1"/>
        <v>57</v>
      </c>
      <c r="S17" s="17">
        <f t="shared" si="1"/>
        <v>57</v>
      </c>
      <c r="T17" s="17">
        <f t="shared" si="1"/>
        <v>57</v>
      </c>
      <c r="U17" s="17">
        <f t="shared" si="1"/>
        <v>57</v>
      </c>
      <c r="V17" s="17">
        <f t="shared" si="1"/>
        <v>57</v>
      </c>
      <c r="W17" s="17">
        <f t="shared" si="1"/>
        <v>57</v>
      </c>
      <c r="X17" s="17">
        <f t="shared" si="1"/>
        <v>57</v>
      </c>
      <c r="Y17" s="17">
        <f t="shared" si="1"/>
        <v>57</v>
      </c>
      <c r="Z17" s="17">
        <f t="shared" si="1"/>
        <v>57</v>
      </c>
      <c r="AA17" s="17">
        <f t="shared" si="1"/>
        <v>57</v>
      </c>
      <c r="AB17" s="17">
        <f t="shared" si="1"/>
        <v>57</v>
      </c>
      <c r="AC17" s="17">
        <f t="shared" si="1"/>
        <v>57</v>
      </c>
      <c r="AD17" s="17">
        <f t="shared" si="1"/>
        <v>57</v>
      </c>
      <c r="AE17" s="17">
        <f t="shared" si="1"/>
        <v>57</v>
      </c>
      <c r="AF17" s="17">
        <f t="shared" si="1"/>
        <v>57</v>
      </c>
      <c r="AG17" s="17">
        <f t="shared" si="1"/>
        <v>57</v>
      </c>
      <c r="AH17" s="17">
        <f t="shared" si="1"/>
        <v>57</v>
      </c>
      <c r="AI17" s="17">
        <f t="shared" si="1"/>
        <v>57</v>
      </c>
      <c r="AJ17" s="17">
        <f t="shared" si="1"/>
        <v>57</v>
      </c>
      <c r="AK17" s="17">
        <f t="shared" si="1"/>
        <v>57</v>
      </c>
      <c r="AL17" s="17">
        <f t="shared" si="1"/>
        <v>57</v>
      </c>
      <c r="AM17" s="17">
        <f t="shared" si="1"/>
        <v>57</v>
      </c>
      <c r="AN17" s="17">
        <f t="shared" si="1"/>
        <v>57</v>
      </c>
      <c r="AO17" s="17">
        <f t="shared" si="1"/>
        <v>57</v>
      </c>
      <c r="AP17" s="17">
        <f t="shared" si="1"/>
        <v>57</v>
      </c>
      <c r="AQ17" s="17">
        <f t="shared" si="1"/>
        <v>57</v>
      </c>
      <c r="AR17" s="17">
        <f t="shared" si="1"/>
        <v>57</v>
      </c>
      <c r="AS17" s="17">
        <f t="shared" si="1"/>
        <v>57</v>
      </c>
      <c r="AT17" s="17">
        <f t="shared" si="1"/>
        <v>57</v>
      </c>
      <c r="AU17" s="17">
        <f t="shared" si="1"/>
        <v>57</v>
      </c>
      <c r="AV17" s="17">
        <f t="shared" si="1"/>
        <v>57</v>
      </c>
      <c r="AW17" s="17">
        <f t="shared" si="1"/>
        <v>57</v>
      </c>
      <c r="AX17" s="17">
        <f t="shared" si="1"/>
        <v>57</v>
      </c>
      <c r="AY17" s="17">
        <f t="shared" si="1"/>
        <v>57</v>
      </c>
      <c r="AZ17" s="17">
        <f t="shared" si="1"/>
        <v>57</v>
      </c>
      <c r="BA17" s="17">
        <f t="shared" si="1"/>
        <v>57</v>
      </c>
      <c r="BB17" s="17">
        <f t="shared" si="1"/>
        <v>57</v>
      </c>
      <c r="BC17" s="17">
        <f t="shared" si="1"/>
        <v>57</v>
      </c>
      <c r="BD17" s="17">
        <f t="shared" si="1"/>
        <v>57</v>
      </c>
      <c r="BE17" s="17">
        <f t="shared" si="1"/>
        <v>57</v>
      </c>
      <c r="BF17" s="17">
        <f t="shared" si="1"/>
        <v>57</v>
      </c>
      <c r="BG17" s="17">
        <f t="shared" si="1"/>
        <v>57</v>
      </c>
      <c r="BH17" s="17">
        <f t="shared" si="1"/>
        <v>57</v>
      </c>
      <c r="BI17" s="17">
        <f t="shared" si="1"/>
        <v>57</v>
      </c>
      <c r="BJ17" s="17">
        <f t="shared" si="1"/>
        <v>57</v>
      </c>
      <c r="BK17" s="17">
        <f t="shared" si="1"/>
        <v>57</v>
      </c>
      <c r="BL17" s="17">
        <f t="shared" si="1"/>
        <v>57</v>
      </c>
      <c r="BM17" s="17">
        <f t="shared" si="1"/>
        <v>57</v>
      </c>
      <c r="BN17" s="17">
        <f t="shared" si="1"/>
        <v>57</v>
      </c>
      <c r="BO17" s="17">
        <f t="shared" si="1"/>
        <v>57</v>
      </c>
      <c r="BP17" s="17">
        <f t="shared" si="1"/>
        <v>57</v>
      </c>
      <c r="BQ17" s="17">
        <f t="shared" si="1"/>
        <v>57</v>
      </c>
      <c r="BR17" s="17">
        <f t="shared" si="1"/>
        <v>57</v>
      </c>
      <c r="BS17" s="17">
        <f t="shared" si="1"/>
        <v>57</v>
      </c>
      <c r="BT17" s="17">
        <f t="shared" si="1"/>
        <v>57</v>
      </c>
      <c r="BU17" s="17">
        <f t="shared" si="1"/>
        <v>57</v>
      </c>
      <c r="BV17" s="17">
        <f t="shared" si="1"/>
        <v>57</v>
      </c>
      <c r="BW17" s="17">
        <f t="shared" si="1"/>
        <v>57</v>
      </c>
      <c r="BX17" s="17">
        <f t="shared" si="1"/>
        <v>57</v>
      </c>
      <c r="BY17" s="21">
        <f t="shared" si="1"/>
        <v>57</v>
      </c>
      <c r="BZ17" s="21">
        <f t="shared" si="1"/>
        <v>57</v>
      </c>
      <c r="CA17" s="1"/>
      <c r="CB17" s="1"/>
      <c r="CC17" s="1"/>
      <c r="CD17" s="1"/>
      <c r="CE17" s="1"/>
      <c r="CF17" s="1"/>
      <c r="CG17" s="1"/>
    </row>
    <row r="18" spans="1:85" ht="19.5" x14ac:dyDescent="0.3">
      <c r="A18" s="139" t="s">
        <v>87</v>
      </c>
      <c r="B18" s="137"/>
      <c r="C18" s="22">
        <f>Кол.дет!A4</f>
        <v>57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8"/>
      <c r="BZ18" s="18"/>
      <c r="CA18" s="1"/>
      <c r="CB18" s="1"/>
      <c r="CC18" s="1"/>
      <c r="CD18" s="1"/>
      <c r="CE18" s="1"/>
      <c r="CF18" s="1"/>
      <c r="CG18" s="1"/>
    </row>
    <row r="19" spans="1:85" x14ac:dyDescent="0.25">
      <c r="A19" s="139" t="s">
        <v>88</v>
      </c>
      <c r="B19" s="137"/>
      <c r="C19" s="23"/>
      <c r="D19" s="24">
        <f>D16*D17/1000</f>
        <v>0</v>
      </c>
      <c r="E19" s="40">
        <f>E16*E17</f>
        <v>57</v>
      </c>
      <c r="F19" s="40">
        <f t="shared" ref="F19:P19" si="2">F16*F17/1000</f>
        <v>0</v>
      </c>
      <c r="G19" s="26">
        <f t="shared" si="2"/>
        <v>0</v>
      </c>
      <c r="H19" s="26">
        <f t="shared" si="2"/>
        <v>0</v>
      </c>
      <c r="I19" s="26">
        <f t="shared" si="2"/>
        <v>0</v>
      </c>
      <c r="J19" s="26">
        <f t="shared" si="2"/>
        <v>0</v>
      </c>
      <c r="K19" s="26">
        <f t="shared" si="2"/>
        <v>0</v>
      </c>
      <c r="L19" s="26">
        <f t="shared" si="2"/>
        <v>0.21659999999999999</v>
      </c>
      <c r="M19" s="26">
        <f t="shared" si="2"/>
        <v>0</v>
      </c>
      <c r="N19" s="26">
        <f t="shared" si="2"/>
        <v>0.28386</v>
      </c>
      <c r="O19" s="26">
        <f t="shared" si="2"/>
        <v>0</v>
      </c>
      <c r="P19" s="26">
        <f t="shared" si="2"/>
        <v>0</v>
      </c>
      <c r="Q19" s="26">
        <f>Q16*Q17</f>
        <v>0</v>
      </c>
      <c r="R19" s="26">
        <f t="shared" ref="R19:BG19" si="3">R16*R17/1000</f>
        <v>0</v>
      </c>
      <c r="S19" s="26">
        <f t="shared" si="3"/>
        <v>0</v>
      </c>
      <c r="T19" s="26">
        <f t="shared" si="3"/>
        <v>0</v>
      </c>
      <c r="U19" s="26">
        <f t="shared" si="3"/>
        <v>0</v>
      </c>
      <c r="V19" s="26">
        <f t="shared" si="3"/>
        <v>0</v>
      </c>
      <c r="W19" s="26">
        <f t="shared" si="3"/>
        <v>0</v>
      </c>
      <c r="X19" s="26">
        <f t="shared" si="3"/>
        <v>0</v>
      </c>
      <c r="Y19" s="26">
        <f t="shared" si="3"/>
        <v>0</v>
      </c>
      <c r="Z19" s="26">
        <f t="shared" si="3"/>
        <v>0</v>
      </c>
      <c r="AA19" s="26">
        <f t="shared" si="3"/>
        <v>0</v>
      </c>
      <c r="AB19" s="26">
        <f t="shared" si="3"/>
        <v>11.4</v>
      </c>
      <c r="AC19" s="26">
        <f t="shared" si="3"/>
        <v>0.34200000000000003</v>
      </c>
      <c r="AD19" s="26">
        <f t="shared" si="3"/>
        <v>0</v>
      </c>
      <c r="AE19" s="26">
        <f t="shared" si="3"/>
        <v>0</v>
      </c>
      <c r="AF19" s="26">
        <f t="shared" si="3"/>
        <v>0</v>
      </c>
      <c r="AG19" s="26">
        <f t="shared" si="3"/>
        <v>2.85</v>
      </c>
      <c r="AH19" s="26">
        <f t="shared" si="3"/>
        <v>0</v>
      </c>
      <c r="AI19" s="26">
        <f t="shared" si="3"/>
        <v>0</v>
      </c>
      <c r="AJ19" s="26">
        <f t="shared" si="3"/>
        <v>0</v>
      </c>
      <c r="AK19" s="26">
        <f t="shared" si="3"/>
        <v>0</v>
      </c>
      <c r="AL19" s="26">
        <f t="shared" si="3"/>
        <v>0</v>
      </c>
      <c r="AM19" s="26">
        <f t="shared" si="3"/>
        <v>0</v>
      </c>
      <c r="AN19" s="26">
        <f t="shared" si="3"/>
        <v>0</v>
      </c>
      <c r="AO19" s="26">
        <f t="shared" si="3"/>
        <v>0</v>
      </c>
      <c r="AP19" s="26">
        <f t="shared" si="3"/>
        <v>0</v>
      </c>
      <c r="AQ19" s="26">
        <f t="shared" si="3"/>
        <v>0</v>
      </c>
      <c r="AR19" s="26">
        <f t="shared" si="3"/>
        <v>0</v>
      </c>
      <c r="AS19" s="26">
        <f t="shared" si="3"/>
        <v>0</v>
      </c>
      <c r="AT19" s="26">
        <f t="shared" si="3"/>
        <v>0.28499999999999998</v>
      </c>
      <c r="AU19" s="26">
        <f t="shared" si="3"/>
        <v>0</v>
      </c>
      <c r="AV19" s="26">
        <f t="shared" si="3"/>
        <v>0</v>
      </c>
      <c r="AW19" s="26">
        <f t="shared" si="3"/>
        <v>0</v>
      </c>
      <c r="AX19" s="26">
        <f t="shared" si="3"/>
        <v>0.45600000000000002</v>
      </c>
      <c r="AY19" s="26">
        <f t="shared" si="3"/>
        <v>0</v>
      </c>
      <c r="AZ19" s="26">
        <f t="shared" si="3"/>
        <v>0</v>
      </c>
      <c r="BA19" s="26">
        <f t="shared" si="3"/>
        <v>2.85</v>
      </c>
      <c r="BB19" s="26">
        <f t="shared" si="3"/>
        <v>0</v>
      </c>
      <c r="BC19" s="26">
        <f t="shared" si="3"/>
        <v>0</v>
      </c>
      <c r="BD19" s="26">
        <f t="shared" si="3"/>
        <v>0</v>
      </c>
      <c r="BE19" s="26">
        <f t="shared" si="3"/>
        <v>0</v>
      </c>
      <c r="BF19" s="26">
        <f t="shared" si="3"/>
        <v>0</v>
      </c>
      <c r="BG19" s="26">
        <f t="shared" si="3"/>
        <v>0</v>
      </c>
      <c r="BH19" s="26">
        <f>BH16*BH17</f>
        <v>0</v>
      </c>
      <c r="BI19" s="26">
        <f t="shared" ref="BI19:BZ19" si="4">BI16*BI17/1000</f>
        <v>1.1399999999999999</v>
      </c>
      <c r="BJ19" s="26">
        <f t="shared" si="4"/>
        <v>1.9950000000000001</v>
      </c>
      <c r="BK19" s="26">
        <f t="shared" si="4"/>
        <v>0.54719999999999991</v>
      </c>
      <c r="BL19" s="26">
        <f t="shared" si="4"/>
        <v>0.56999999999999995</v>
      </c>
      <c r="BM19" s="26">
        <f t="shared" si="4"/>
        <v>0</v>
      </c>
      <c r="BN19" s="26">
        <f t="shared" si="4"/>
        <v>0</v>
      </c>
      <c r="BO19" s="26">
        <f t="shared" si="4"/>
        <v>2.2799999999999998</v>
      </c>
      <c r="BP19" s="26">
        <f t="shared" si="4"/>
        <v>0</v>
      </c>
      <c r="BQ19" s="26">
        <f t="shared" si="4"/>
        <v>0</v>
      </c>
      <c r="BR19" s="26">
        <f t="shared" si="4"/>
        <v>0</v>
      </c>
      <c r="BS19" s="26">
        <f t="shared" si="4"/>
        <v>0</v>
      </c>
      <c r="BT19" s="26">
        <f t="shared" si="4"/>
        <v>0</v>
      </c>
      <c r="BU19" s="26">
        <f t="shared" si="4"/>
        <v>0</v>
      </c>
      <c r="BV19" s="26">
        <f t="shared" si="4"/>
        <v>0</v>
      </c>
      <c r="BW19" s="26">
        <f t="shared" si="4"/>
        <v>0</v>
      </c>
      <c r="BX19" s="26">
        <f t="shared" si="4"/>
        <v>3.42</v>
      </c>
      <c r="BY19" s="24">
        <f t="shared" si="4"/>
        <v>0</v>
      </c>
      <c r="BZ19" s="24">
        <f t="shared" si="4"/>
        <v>0</v>
      </c>
      <c r="CA19" s="1"/>
      <c r="CB19" s="1"/>
      <c r="CC19" s="1"/>
      <c r="CD19" s="1"/>
      <c r="CE19" s="1"/>
      <c r="CF19" s="1"/>
      <c r="CG19" s="1"/>
    </row>
    <row r="20" spans="1:85" x14ac:dyDescent="0.25">
      <c r="A20" s="139" t="s">
        <v>74</v>
      </c>
      <c r="B20" s="137"/>
      <c r="C20" s="23"/>
      <c r="D20" s="27">
        <f>ССЫЛКИ!B3</f>
        <v>85</v>
      </c>
      <c r="E20" s="27">
        <f>ССЫЛКИ!C3</f>
        <v>21</v>
      </c>
      <c r="F20" s="27">
        <f>ССЫЛКИ!D3</f>
        <v>21</v>
      </c>
      <c r="G20" s="27">
        <f>ССЫЛКИ!E3</f>
        <v>6</v>
      </c>
      <c r="H20" s="27">
        <f>ССЫЛКИ!F3</f>
        <v>400</v>
      </c>
      <c r="I20" s="27">
        <f>ССЫЛКИ!G3</f>
        <v>140</v>
      </c>
      <c r="J20" s="27">
        <f>ССЫЛКИ!H3</f>
        <v>85</v>
      </c>
      <c r="K20" s="27">
        <f>ССЫЛКИ!I3</f>
        <v>21</v>
      </c>
      <c r="L20" s="27">
        <f>ССЫЛКИ!J3</f>
        <v>140</v>
      </c>
      <c r="M20" s="27">
        <f>ССЫЛКИ!K3</f>
        <v>50</v>
      </c>
      <c r="N20" s="27">
        <f>ССЫЛКИ!L3</f>
        <v>10</v>
      </c>
      <c r="O20" s="27">
        <f>ССЫЛКИ!M3</f>
        <v>240</v>
      </c>
      <c r="P20" s="27">
        <f>ССЫЛКИ!N3</f>
        <v>550</v>
      </c>
      <c r="Q20" s="27">
        <f>ССЫЛКИ!O3</f>
        <v>6</v>
      </c>
      <c r="R20" s="27">
        <f>ССЫЛКИ!P3</f>
        <v>157</v>
      </c>
      <c r="S20" s="27">
        <f>ССЫЛКИ!Q3</f>
        <v>10</v>
      </c>
      <c r="T20" s="27">
        <f>ССЫЛКИ!R3</f>
        <v>140</v>
      </c>
      <c r="U20" s="27">
        <f>ССЫЛКИ!S3</f>
        <v>100</v>
      </c>
      <c r="V20" s="27">
        <f>ССЫЛКИ!T3</f>
        <v>120</v>
      </c>
      <c r="W20" s="27">
        <f>ССЫЛКИ!U3</f>
        <v>120</v>
      </c>
      <c r="X20" s="27">
        <f>ССЫЛКИ!V3</f>
        <v>80</v>
      </c>
      <c r="Y20" s="27">
        <f>ССЫЛКИ!W3</f>
        <v>30</v>
      </c>
      <c r="Z20" s="27">
        <f>ССЫЛКИ!X3</f>
        <v>55</v>
      </c>
      <c r="AA20" s="27">
        <f>ССЫЛКИ!Y3</f>
        <v>60</v>
      </c>
      <c r="AB20" s="27">
        <f>ССЫЛКИ!Z3</f>
        <v>70</v>
      </c>
      <c r="AC20" s="27">
        <f>ССЫЛКИ!AA3</f>
        <v>165</v>
      </c>
      <c r="AD20" s="27">
        <f>ССЫЛКИ!AB3</f>
        <v>180</v>
      </c>
      <c r="AE20" s="27">
        <f>ССЫЛКИ!AC3</f>
        <v>260</v>
      </c>
      <c r="AF20" s="27">
        <f>ССЫЛКИ!AD3</f>
        <v>55</v>
      </c>
      <c r="AG20" s="27">
        <f>ССЫЛКИ!AE3</f>
        <v>90</v>
      </c>
      <c r="AH20" s="27">
        <f>ССЫЛКИ!AF3</f>
        <v>45</v>
      </c>
      <c r="AI20" s="27">
        <f>ССЫЛКИ!AG3</f>
        <v>45</v>
      </c>
      <c r="AJ20" s="27">
        <f>ССЫЛКИ!AH3</f>
        <v>52</v>
      </c>
      <c r="AK20" s="27">
        <f>ССЫЛКИ!AI3</f>
        <v>50</v>
      </c>
      <c r="AL20" s="27">
        <f>ССЫЛКИ!AJ3</f>
        <v>55</v>
      </c>
      <c r="AM20" s="27">
        <f>ССЫЛКИ!AK3</f>
        <v>60</v>
      </c>
      <c r="AN20" s="27">
        <f>ССЫЛКИ!AL3</f>
        <v>60</v>
      </c>
      <c r="AO20" s="27">
        <f>ССЫЛКИ!AM3</f>
        <v>50</v>
      </c>
      <c r="AP20" s="27">
        <f>ССЫЛКИ!AN3</f>
        <v>110</v>
      </c>
      <c r="AQ20" s="27">
        <f>ССЫЛКИ!AO3</f>
        <v>170</v>
      </c>
      <c r="AR20" s="27">
        <f>ССЫЛКИ!AP3</f>
        <v>200</v>
      </c>
      <c r="AS20" s="27">
        <f>ССЫЛКИ!AQ3</f>
        <v>80</v>
      </c>
      <c r="AT20" s="27">
        <f>ССЫЛКИ!AR3</f>
        <v>600</v>
      </c>
      <c r="AU20" s="27">
        <f>ССЫЛКИ!AS3</f>
        <v>60</v>
      </c>
      <c r="AV20" s="27">
        <f>ССЫЛКИ!AT3</f>
        <v>75</v>
      </c>
      <c r="AW20" s="27">
        <f>ССЫЛКИ!AU3</f>
        <v>155</v>
      </c>
      <c r="AX20" s="27">
        <f>ССЫЛКИ!AV3</f>
        <v>274</v>
      </c>
      <c r="AY20" s="27">
        <f>ССЫЛКИ!AW3</f>
        <v>450</v>
      </c>
      <c r="AZ20" s="27">
        <f>ССЫЛКИ!AX3</f>
        <v>325</v>
      </c>
      <c r="BA20" s="27">
        <f>ССЫЛКИ!AY3</f>
        <v>180</v>
      </c>
      <c r="BB20" s="27">
        <f>ССЫЛКИ!AZ3</f>
        <v>320</v>
      </c>
      <c r="BC20" s="27">
        <f>ССЫЛКИ!BA3</f>
        <v>350</v>
      </c>
      <c r="BD20" s="27">
        <f>ССЫЛКИ!BB3</f>
        <v>300</v>
      </c>
      <c r="BE20" s="27">
        <f>ССЫЛКИ!BC3</f>
        <v>120</v>
      </c>
      <c r="BF20" s="27">
        <f>ССЫЛКИ!BD3</f>
        <v>220</v>
      </c>
      <c r="BG20" s="27">
        <f>ССЫЛКИ!BE3</f>
        <v>20</v>
      </c>
      <c r="BH20" s="27">
        <f>ССЫЛКИ!BF3</f>
        <v>21</v>
      </c>
      <c r="BI20" s="27">
        <f>ССЫЛКИ!BG3</f>
        <v>21</v>
      </c>
      <c r="BJ20" s="27">
        <f>ССЫЛКИ!BH3</f>
        <v>35</v>
      </c>
      <c r="BK20" s="27">
        <f>ССЫЛКИ!BI3</f>
        <v>22</v>
      </c>
      <c r="BL20" s="27">
        <f>ССЫЛКИ!BJ3</f>
        <v>28</v>
      </c>
      <c r="BM20" s="27">
        <f>ССЫЛКИ!BK3</f>
        <v>50</v>
      </c>
      <c r="BN20" s="27">
        <f>ССЫЛКИ!BL3</f>
        <v>40</v>
      </c>
      <c r="BO20" s="27">
        <f>ССЫЛКИ!BM3</f>
        <v>30</v>
      </c>
      <c r="BP20" s="27">
        <f>ССЫЛКИ!BN3</f>
        <v>175</v>
      </c>
      <c r="BQ20" s="27">
        <f>ССЫЛКИ!BO3</f>
        <v>160</v>
      </c>
      <c r="BR20" s="27">
        <f>ССЫЛКИ!BP3</f>
        <v>100</v>
      </c>
      <c r="BS20" s="27">
        <f>ССЫЛКИ!BQ3</f>
        <v>120</v>
      </c>
      <c r="BT20" s="27">
        <f>ССЫЛКИ!BR3</f>
        <v>160</v>
      </c>
      <c r="BU20" s="27">
        <f>ССЫЛКИ!BS3</f>
        <v>100</v>
      </c>
      <c r="BV20" s="27">
        <f>ССЫЛКИ!BT3</f>
        <v>90</v>
      </c>
      <c r="BW20" s="27">
        <f>ССЫЛКИ!BU3</f>
        <v>0</v>
      </c>
      <c r="BX20" s="27">
        <f>ССЫЛКИ!BV3</f>
        <v>40</v>
      </c>
      <c r="BY20" s="27">
        <f>ССЫЛКИ!BW3</f>
        <v>210</v>
      </c>
      <c r="BZ20" s="27">
        <f>ССЫЛКИ!BX3</f>
        <v>8</v>
      </c>
      <c r="CA20" s="1"/>
      <c r="CB20" s="1"/>
      <c r="CC20" s="1"/>
      <c r="CD20" s="1"/>
      <c r="CE20" s="1"/>
      <c r="CF20" s="1"/>
      <c r="CG20" s="1"/>
    </row>
    <row r="21" spans="1:85" ht="15.75" customHeight="1" x14ac:dyDescent="0.25">
      <c r="A21" s="139" t="s">
        <v>89</v>
      </c>
      <c r="B21" s="137"/>
      <c r="C21" s="28">
        <f>SUM(D21:BZ21)</f>
        <v>3477</v>
      </c>
      <c r="D21" s="29">
        <f t="shared" ref="D21:BZ21" si="5">D19*D20</f>
        <v>0</v>
      </c>
      <c r="E21" s="40">
        <f t="shared" si="5"/>
        <v>1197</v>
      </c>
      <c r="F21" s="40">
        <f t="shared" si="5"/>
        <v>0</v>
      </c>
      <c r="G21" s="26">
        <f t="shared" si="5"/>
        <v>0</v>
      </c>
      <c r="H21" s="26">
        <f t="shared" si="5"/>
        <v>0</v>
      </c>
      <c r="I21" s="26">
        <f t="shared" si="5"/>
        <v>0</v>
      </c>
      <c r="J21" s="26">
        <f t="shared" si="5"/>
        <v>0</v>
      </c>
      <c r="K21" s="26">
        <f t="shared" si="5"/>
        <v>0</v>
      </c>
      <c r="L21" s="26">
        <f t="shared" si="5"/>
        <v>30.323999999999998</v>
      </c>
      <c r="M21" s="26">
        <f t="shared" si="5"/>
        <v>0</v>
      </c>
      <c r="N21" s="26">
        <f t="shared" si="5"/>
        <v>2.8386</v>
      </c>
      <c r="O21" s="26">
        <f t="shared" si="5"/>
        <v>0</v>
      </c>
      <c r="P21" s="26">
        <f t="shared" si="5"/>
        <v>0</v>
      </c>
      <c r="Q21" s="26">
        <f t="shared" si="5"/>
        <v>0</v>
      </c>
      <c r="R21" s="26">
        <f t="shared" si="5"/>
        <v>0</v>
      </c>
      <c r="S21" s="26">
        <f t="shared" si="5"/>
        <v>0</v>
      </c>
      <c r="T21" s="26">
        <f t="shared" si="5"/>
        <v>0</v>
      </c>
      <c r="U21" s="26">
        <f t="shared" si="5"/>
        <v>0</v>
      </c>
      <c r="V21" s="26">
        <f t="shared" si="5"/>
        <v>0</v>
      </c>
      <c r="W21" s="26">
        <f t="shared" si="5"/>
        <v>0</v>
      </c>
      <c r="X21" s="26">
        <f t="shared" si="5"/>
        <v>0</v>
      </c>
      <c r="Y21" s="26">
        <f t="shared" si="5"/>
        <v>0</v>
      </c>
      <c r="Z21" s="26">
        <f t="shared" si="5"/>
        <v>0</v>
      </c>
      <c r="AA21" s="26">
        <f t="shared" si="5"/>
        <v>0</v>
      </c>
      <c r="AB21" s="26">
        <f t="shared" si="5"/>
        <v>798</v>
      </c>
      <c r="AC21" s="26">
        <f t="shared" si="5"/>
        <v>56.430000000000007</v>
      </c>
      <c r="AD21" s="26">
        <f t="shared" si="5"/>
        <v>0</v>
      </c>
      <c r="AE21" s="26">
        <f t="shared" si="5"/>
        <v>0</v>
      </c>
      <c r="AF21" s="26">
        <f t="shared" si="5"/>
        <v>0</v>
      </c>
      <c r="AG21" s="26">
        <f t="shared" si="5"/>
        <v>256.5</v>
      </c>
      <c r="AH21" s="26">
        <f t="shared" si="5"/>
        <v>0</v>
      </c>
      <c r="AI21" s="26">
        <f t="shared" si="5"/>
        <v>0</v>
      </c>
      <c r="AJ21" s="26">
        <f t="shared" si="5"/>
        <v>0</v>
      </c>
      <c r="AK21" s="26">
        <f t="shared" si="5"/>
        <v>0</v>
      </c>
      <c r="AL21" s="26">
        <f t="shared" si="5"/>
        <v>0</v>
      </c>
      <c r="AM21" s="26">
        <f t="shared" si="5"/>
        <v>0</v>
      </c>
      <c r="AN21" s="26">
        <f t="shared" si="5"/>
        <v>0</v>
      </c>
      <c r="AO21" s="26">
        <f t="shared" si="5"/>
        <v>0</v>
      </c>
      <c r="AP21" s="26">
        <f t="shared" si="5"/>
        <v>0</v>
      </c>
      <c r="AQ21" s="26">
        <f t="shared" si="5"/>
        <v>0</v>
      </c>
      <c r="AR21" s="26">
        <f t="shared" si="5"/>
        <v>0</v>
      </c>
      <c r="AS21" s="26">
        <f t="shared" si="5"/>
        <v>0</v>
      </c>
      <c r="AT21" s="26">
        <f t="shared" si="5"/>
        <v>170.99999999999997</v>
      </c>
      <c r="AU21" s="26">
        <f t="shared" si="5"/>
        <v>0</v>
      </c>
      <c r="AV21" s="26">
        <f t="shared" si="5"/>
        <v>0</v>
      </c>
      <c r="AW21" s="26">
        <f t="shared" si="5"/>
        <v>0</v>
      </c>
      <c r="AX21" s="26">
        <f t="shared" si="5"/>
        <v>124.944</v>
      </c>
      <c r="AY21" s="26">
        <f t="shared" si="5"/>
        <v>0</v>
      </c>
      <c r="AZ21" s="26">
        <f t="shared" si="5"/>
        <v>0</v>
      </c>
      <c r="BA21" s="26">
        <f t="shared" si="5"/>
        <v>513</v>
      </c>
      <c r="BB21" s="26">
        <f t="shared" si="5"/>
        <v>0</v>
      </c>
      <c r="BC21" s="26">
        <f t="shared" si="5"/>
        <v>0</v>
      </c>
      <c r="BD21" s="26">
        <f t="shared" si="5"/>
        <v>0</v>
      </c>
      <c r="BE21" s="26">
        <f t="shared" si="5"/>
        <v>0</v>
      </c>
      <c r="BF21" s="26">
        <f t="shared" si="5"/>
        <v>0</v>
      </c>
      <c r="BG21" s="26">
        <f t="shared" si="5"/>
        <v>0</v>
      </c>
      <c r="BH21" s="26">
        <f t="shared" si="5"/>
        <v>0</v>
      </c>
      <c r="BI21" s="26">
        <f t="shared" si="5"/>
        <v>23.939999999999998</v>
      </c>
      <c r="BJ21" s="26">
        <f t="shared" si="5"/>
        <v>69.825000000000003</v>
      </c>
      <c r="BK21" s="26">
        <f t="shared" si="5"/>
        <v>12.038399999999998</v>
      </c>
      <c r="BL21" s="26">
        <f t="shared" si="5"/>
        <v>15.959999999999999</v>
      </c>
      <c r="BM21" s="26">
        <f t="shared" si="5"/>
        <v>0</v>
      </c>
      <c r="BN21" s="26">
        <f t="shared" si="5"/>
        <v>0</v>
      </c>
      <c r="BO21" s="26">
        <f t="shared" si="5"/>
        <v>68.399999999999991</v>
      </c>
      <c r="BP21" s="26">
        <f t="shared" si="5"/>
        <v>0</v>
      </c>
      <c r="BQ21" s="26">
        <f t="shared" si="5"/>
        <v>0</v>
      </c>
      <c r="BR21" s="26">
        <f t="shared" si="5"/>
        <v>0</v>
      </c>
      <c r="BS21" s="26">
        <f t="shared" si="5"/>
        <v>0</v>
      </c>
      <c r="BT21" s="26">
        <f t="shared" si="5"/>
        <v>0</v>
      </c>
      <c r="BU21" s="26">
        <f t="shared" si="5"/>
        <v>0</v>
      </c>
      <c r="BV21" s="26">
        <f t="shared" si="5"/>
        <v>0</v>
      </c>
      <c r="BW21" s="26">
        <f t="shared" si="5"/>
        <v>0</v>
      </c>
      <c r="BX21" s="26">
        <f t="shared" si="5"/>
        <v>136.80000000000001</v>
      </c>
      <c r="BY21" s="40">
        <f t="shared" si="5"/>
        <v>0</v>
      </c>
      <c r="BZ21" s="40">
        <f t="shared" si="5"/>
        <v>0</v>
      </c>
      <c r="CA21" s="41"/>
      <c r="CB21" s="41"/>
      <c r="CC21" s="41"/>
      <c r="CD21" s="41"/>
      <c r="CE21" s="41"/>
      <c r="CF21" s="41"/>
      <c r="CG21" s="41"/>
    </row>
    <row r="22" spans="1:85" ht="15.75" customHeight="1" x14ac:dyDescent="0.25">
      <c r="A22" s="139" t="s">
        <v>90</v>
      </c>
      <c r="B22" s="137"/>
      <c r="C22" s="31">
        <f>C21/C18</f>
        <v>61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ht="15.75" customHeight="1" x14ac:dyDescent="0.25">
      <c r="A24" s="1"/>
      <c r="B24" s="32" t="s">
        <v>91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ht="15.75" customHeight="1" x14ac:dyDescent="0.25">
      <c r="A26" s="1"/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</row>
    <row r="77" spans="1:8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</row>
    <row r="87" spans="1:8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</row>
    <row r="92" spans="1:8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</row>
    <row r="93" spans="1:8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</row>
    <row r="94" spans="1:8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</row>
    <row r="96" spans="1:8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</row>
    <row r="98" spans="1:8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</row>
    <row r="101" spans="1:8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</row>
    <row r="102" spans="1:8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</row>
    <row r="103" spans="1:8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</row>
    <row r="105" spans="1:8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8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8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</row>
    <row r="108" spans="1:8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</row>
    <row r="109" spans="1:8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</row>
    <row r="110" spans="1:8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</row>
    <row r="115" spans="1:8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</row>
    <row r="120" spans="1:8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1:8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  <row r="126" spans="1:8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</row>
    <row r="127" spans="1:8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</row>
    <row r="128" spans="1:8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</row>
    <row r="129" spans="1:8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</row>
    <row r="130" spans="1:8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</row>
    <row r="131" spans="1:8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</row>
    <row r="132" spans="1:8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</row>
    <row r="133" spans="1:8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</row>
    <row r="134" spans="1:8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</row>
    <row r="135" spans="1:8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</row>
    <row r="136" spans="1:8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</row>
    <row r="137" spans="1:8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</row>
    <row r="138" spans="1:8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</row>
    <row r="139" spans="1:8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</row>
    <row r="140" spans="1:8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</row>
    <row r="141" spans="1:8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</row>
    <row r="142" spans="1:8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</row>
    <row r="143" spans="1:8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</row>
    <row r="144" spans="1:8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</row>
    <row r="145" spans="1:8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</row>
    <row r="146" spans="1:8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</row>
    <row r="147" spans="1:8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</row>
    <row r="148" spans="1:8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</row>
    <row r="149" spans="1:8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</row>
    <row r="150" spans="1:8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</row>
    <row r="151" spans="1:8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</row>
    <row r="152" spans="1:8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</row>
    <row r="153" spans="1:8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</row>
    <row r="154" spans="1:8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</row>
    <row r="155" spans="1:8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</row>
    <row r="156" spans="1:8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</row>
    <row r="157" spans="1:8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</row>
    <row r="158" spans="1:8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</row>
    <row r="159" spans="1:8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</row>
    <row r="160" spans="1:8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</row>
    <row r="161" spans="1:8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</row>
    <row r="162" spans="1:8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</row>
    <row r="163" spans="1:8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</row>
    <row r="164" spans="1:8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</row>
    <row r="165" spans="1:8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</row>
    <row r="166" spans="1:8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</row>
    <row r="167" spans="1:8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</row>
    <row r="168" spans="1:8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</row>
    <row r="169" spans="1:8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</row>
    <row r="170" spans="1:8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</row>
    <row r="171" spans="1:8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</row>
    <row r="172" spans="1:8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</row>
    <row r="173" spans="1:8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</row>
    <row r="174" spans="1:8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</row>
    <row r="175" spans="1:8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</row>
    <row r="176" spans="1:8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</row>
    <row r="177" spans="1:8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</row>
    <row r="178" spans="1:8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</row>
    <row r="179" spans="1:8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</row>
    <row r="180" spans="1:8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</row>
    <row r="181" spans="1:8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</row>
    <row r="182" spans="1:8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</row>
    <row r="183" spans="1:8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</row>
    <row r="184" spans="1:8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</row>
    <row r="185" spans="1:8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</row>
    <row r="186" spans="1:8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</row>
    <row r="187" spans="1:8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</row>
    <row r="188" spans="1:8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</row>
    <row r="189" spans="1:8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</row>
    <row r="190" spans="1:8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</row>
    <row r="191" spans="1:8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</row>
    <row r="192" spans="1:8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</row>
    <row r="193" spans="1:8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</row>
    <row r="194" spans="1:8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</row>
    <row r="195" spans="1:8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</row>
    <row r="196" spans="1:8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</row>
    <row r="197" spans="1:8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</row>
    <row r="198" spans="1:8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</row>
    <row r="199" spans="1:8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</row>
    <row r="200" spans="1:8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</row>
    <row r="201" spans="1:8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</row>
    <row r="202" spans="1:8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</row>
    <row r="203" spans="1:8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</row>
    <row r="204" spans="1:8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</row>
    <row r="205" spans="1:8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</row>
    <row r="206" spans="1:8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</row>
    <row r="207" spans="1:8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</row>
    <row r="208" spans="1:8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</row>
    <row r="209" spans="1:8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</row>
    <row r="210" spans="1:8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</row>
    <row r="211" spans="1:8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</row>
    <row r="212" spans="1:8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</row>
    <row r="213" spans="1:8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</row>
    <row r="214" spans="1:8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</row>
    <row r="215" spans="1:8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</row>
    <row r="216" spans="1:8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</row>
    <row r="217" spans="1:8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</row>
    <row r="218" spans="1:8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</row>
    <row r="219" spans="1:8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</row>
    <row r="220" spans="1:8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</row>
    <row r="221" spans="1:8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</row>
    <row r="222" spans="1:8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</row>
    <row r="223" spans="1:8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</row>
    <row r="224" spans="1:8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</row>
    <row r="225" spans="1:8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</row>
    <row r="226" spans="1:8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</row>
    <row r="227" spans="1:8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</row>
    <row r="228" spans="1:8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</row>
    <row r="229" spans="1:8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</row>
    <row r="230" spans="1:8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</row>
    <row r="231" spans="1:8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</row>
    <row r="232" spans="1:8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</row>
    <row r="233" spans="1:8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</row>
    <row r="234" spans="1:8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</row>
    <row r="235" spans="1:8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</row>
    <row r="236" spans="1:8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</row>
    <row r="237" spans="1:8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</row>
    <row r="238" spans="1:8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</row>
    <row r="239" spans="1:8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</row>
    <row r="240" spans="1:8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</row>
    <row r="241" spans="1:8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</row>
    <row r="242" spans="1:8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</row>
    <row r="243" spans="1:8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</row>
    <row r="244" spans="1:8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</row>
    <row r="245" spans="1:8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</row>
    <row r="246" spans="1:8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</row>
    <row r="247" spans="1:8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</row>
    <row r="248" spans="1:8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</row>
    <row r="249" spans="1:8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</row>
    <row r="250" spans="1:8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</row>
    <row r="251" spans="1:8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</row>
    <row r="252" spans="1:8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</row>
    <row r="253" spans="1:8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</row>
    <row r="254" spans="1:8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</row>
    <row r="255" spans="1:8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</row>
    <row r="256" spans="1:8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</row>
    <row r="257" spans="1:8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</row>
    <row r="258" spans="1:8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</row>
    <row r="259" spans="1:8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</row>
    <row r="260" spans="1:8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</row>
    <row r="261" spans="1:8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</row>
    <row r="262" spans="1:8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</row>
    <row r="263" spans="1:8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</row>
    <row r="264" spans="1:8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</row>
    <row r="265" spans="1:8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</row>
    <row r="266" spans="1:8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</row>
    <row r="267" spans="1:8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</row>
    <row r="268" spans="1:8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</row>
    <row r="269" spans="1:8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</row>
    <row r="270" spans="1:8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</row>
    <row r="271" spans="1:8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</row>
    <row r="272" spans="1:8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</row>
    <row r="273" spans="1:8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</row>
    <row r="274" spans="1:8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</row>
    <row r="275" spans="1:8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</row>
    <row r="276" spans="1:8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</row>
    <row r="277" spans="1:8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</row>
    <row r="278" spans="1:8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</row>
    <row r="279" spans="1:8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</row>
    <row r="280" spans="1:8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</row>
    <row r="281" spans="1:8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</row>
    <row r="282" spans="1:8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</row>
    <row r="283" spans="1:8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</row>
    <row r="284" spans="1:8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</row>
    <row r="285" spans="1:8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</row>
    <row r="286" spans="1:8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</row>
    <row r="287" spans="1:8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</row>
    <row r="288" spans="1:8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</row>
    <row r="289" spans="1:8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</row>
    <row r="290" spans="1:8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</row>
    <row r="291" spans="1:8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</row>
    <row r="292" spans="1:8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</row>
    <row r="293" spans="1:8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</row>
    <row r="294" spans="1:8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</row>
    <row r="295" spans="1:8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</row>
    <row r="296" spans="1:8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</row>
    <row r="297" spans="1:8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</row>
    <row r="298" spans="1:8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</row>
    <row r="299" spans="1:8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</row>
    <row r="300" spans="1:8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</row>
    <row r="301" spans="1:8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</row>
    <row r="302" spans="1:8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</row>
    <row r="303" spans="1:8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</row>
    <row r="304" spans="1:8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</row>
    <row r="305" spans="1:8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</row>
    <row r="306" spans="1:8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</row>
    <row r="307" spans="1:8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</row>
    <row r="308" spans="1:8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</row>
    <row r="309" spans="1:8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</row>
    <row r="310" spans="1:8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</row>
    <row r="311" spans="1:8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</row>
    <row r="312" spans="1:8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</row>
    <row r="313" spans="1:8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</row>
    <row r="314" spans="1:8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</row>
    <row r="315" spans="1:8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</row>
    <row r="316" spans="1:8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</row>
    <row r="317" spans="1:8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</row>
    <row r="318" spans="1:8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</row>
    <row r="319" spans="1:8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</row>
    <row r="320" spans="1:8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</row>
    <row r="321" spans="1:8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</row>
    <row r="322" spans="1:8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</row>
    <row r="323" spans="1:8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</row>
    <row r="324" spans="1:8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</row>
    <row r="325" spans="1:8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</row>
    <row r="326" spans="1:8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</row>
    <row r="327" spans="1:8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</row>
    <row r="328" spans="1:8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</row>
    <row r="329" spans="1:8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</row>
    <row r="330" spans="1:8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</row>
    <row r="331" spans="1:8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</row>
    <row r="332" spans="1:8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</row>
    <row r="333" spans="1:8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</row>
    <row r="334" spans="1:8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</row>
    <row r="335" spans="1:8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</row>
    <row r="336" spans="1:8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</row>
    <row r="337" spans="1:8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</row>
    <row r="338" spans="1:8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</row>
    <row r="339" spans="1:8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</row>
    <row r="340" spans="1:8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</row>
    <row r="341" spans="1:8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</row>
    <row r="342" spans="1:8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</row>
    <row r="343" spans="1:8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</row>
    <row r="344" spans="1:8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</row>
    <row r="345" spans="1:8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</row>
    <row r="346" spans="1:8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</row>
    <row r="347" spans="1:8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</row>
    <row r="348" spans="1:8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</row>
    <row r="349" spans="1:8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</row>
    <row r="350" spans="1:8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</row>
    <row r="351" spans="1:8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</row>
    <row r="352" spans="1:8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</row>
    <row r="353" spans="1:8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</row>
    <row r="354" spans="1:8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</row>
    <row r="355" spans="1:8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1:8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</row>
    <row r="373" spans="1:8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</row>
    <row r="374" spans="1:8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</row>
    <row r="375" spans="1:8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</row>
    <row r="376" spans="1:8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</row>
    <row r="377" spans="1:8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</row>
    <row r="378" spans="1:8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</row>
    <row r="379" spans="1:8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</row>
    <row r="380" spans="1:8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</row>
    <row r="381" spans="1:8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</row>
    <row r="382" spans="1:8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</row>
    <row r="383" spans="1:8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</row>
    <row r="384" spans="1:8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</row>
    <row r="385" spans="1:8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</row>
    <row r="386" spans="1:8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</row>
    <row r="387" spans="1:8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</row>
    <row r="388" spans="1:8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</row>
    <row r="389" spans="1:8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</row>
    <row r="390" spans="1:8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</row>
    <row r="391" spans="1:8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</row>
    <row r="392" spans="1:8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</row>
    <row r="393" spans="1:8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</row>
    <row r="394" spans="1:8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</row>
    <row r="395" spans="1:8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</row>
    <row r="396" spans="1:8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</row>
    <row r="397" spans="1:8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</row>
    <row r="398" spans="1:8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</row>
    <row r="399" spans="1:8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</row>
    <row r="400" spans="1:8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</row>
    <row r="401" spans="1:8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</row>
    <row r="402" spans="1:8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</row>
    <row r="403" spans="1:8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</row>
    <row r="404" spans="1:8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</row>
    <row r="405" spans="1:8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</row>
    <row r="406" spans="1:8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</row>
    <row r="407" spans="1:8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</row>
    <row r="408" spans="1:8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</row>
    <row r="409" spans="1:8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</row>
    <row r="410" spans="1:8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</row>
    <row r="411" spans="1:8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</row>
    <row r="412" spans="1:8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</row>
    <row r="413" spans="1:8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</row>
    <row r="414" spans="1:8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</row>
    <row r="415" spans="1:8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</row>
    <row r="416" spans="1:8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</row>
    <row r="417" spans="1:8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</row>
    <row r="418" spans="1:8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</row>
    <row r="419" spans="1:8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</row>
    <row r="420" spans="1:8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</row>
    <row r="421" spans="1:8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</row>
    <row r="422" spans="1:8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</row>
    <row r="423" spans="1:8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</row>
    <row r="424" spans="1:8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</row>
    <row r="425" spans="1:8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</row>
    <row r="426" spans="1:8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</row>
    <row r="427" spans="1:8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</row>
    <row r="428" spans="1:8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</row>
    <row r="429" spans="1:8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</row>
    <row r="430" spans="1:8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</row>
    <row r="431" spans="1:8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</row>
    <row r="432" spans="1:8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</row>
    <row r="433" spans="1:8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</row>
    <row r="434" spans="1:8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</row>
    <row r="435" spans="1:8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</row>
    <row r="436" spans="1:8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</row>
    <row r="437" spans="1:8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</row>
    <row r="438" spans="1:8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</row>
    <row r="439" spans="1:8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</row>
    <row r="440" spans="1:8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</row>
    <row r="441" spans="1:8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</row>
    <row r="442" spans="1:8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</row>
    <row r="443" spans="1:8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</row>
    <row r="444" spans="1:8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</row>
    <row r="445" spans="1:8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</row>
    <row r="446" spans="1:8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</row>
    <row r="447" spans="1:8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</row>
    <row r="448" spans="1:8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</row>
    <row r="449" spans="1:8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</row>
    <row r="450" spans="1:8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</row>
    <row r="451" spans="1:8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</row>
    <row r="452" spans="1:8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</row>
    <row r="453" spans="1:8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</row>
    <row r="454" spans="1:8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</row>
    <row r="455" spans="1:8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</row>
    <row r="456" spans="1:8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</row>
    <row r="457" spans="1:8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</row>
    <row r="458" spans="1:8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</row>
    <row r="459" spans="1:8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</row>
    <row r="460" spans="1:8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</row>
    <row r="461" spans="1:8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</row>
    <row r="462" spans="1:8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</row>
    <row r="463" spans="1:8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</row>
    <row r="464" spans="1:8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</row>
    <row r="465" spans="1:8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</row>
    <row r="466" spans="1:8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</row>
    <row r="467" spans="1:8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</row>
    <row r="468" spans="1:8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</row>
    <row r="469" spans="1:8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</row>
    <row r="470" spans="1:8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</row>
    <row r="471" spans="1:8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</row>
    <row r="472" spans="1:8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</row>
    <row r="473" spans="1:8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</row>
    <row r="474" spans="1:8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</row>
    <row r="475" spans="1:8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</row>
    <row r="476" spans="1:8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</row>
    <row r="477" spans="1:8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</row>
    <row r="478" spans="1:8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</row>
    <row r="479" spans="1:8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</row>
    <row r="480" spans="1:8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</row>
    <row r="481" spans="1:8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</row>
    <row r="482" spans="1:8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</row>
    <row r="483" spans="1:8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</row>
    <row r="484" spans="1:8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</row>
    <row r="485" spans="1:8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</row>
    <row r="486" spans="1:8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</row>
    <row r="487" spans="1:8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</row>
    <row r="488" spans="1:8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</row>
    <row r="489" spans="1:8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</row>
    <row r="490" spans="1:8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</row>
    <row r="491" spans="1:8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</row>
    <row r="492" spans="1:8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</row>
    <row r="493" spans="1:8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</row>
    <row r="494" spans="1:8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</row>
    <row r="495" spans="1:8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</row>
    <row r="496" spans="1:8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</row>
    <row r="497" spans="1:8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</row>
    <row r="498" spans="1:8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</row>
    <row r="499" spans="1:8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</row>
    <row r="500" spans="1:8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</row>
    <row r="501" spans="1:8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</row>
    <row r="502" spans="1:8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</row>
    <row r="503" spans="1:8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</row>
    <row r="504" spans="1:8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</row>
    <row r="505" spans="1:8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</row>
    <row r="506" spans="1:8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</row>
    <row r="507" spans="1:8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</row>
    <row r="508" spans="1:8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</row>
    <row r="509" spans="1:8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</row>
    <row r="510" spans="1:8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</row>
    <row r="511" spans="1:8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</row>
    <row r="512" spans="1:8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</row>
    <row r="513" spans="1:8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</row>
    <row r="514" spans="1:8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</row>
    <row r="515" spans="1:8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</row>
    <row r="516" spans="1:8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</row>
    <row r="517" spans="1:8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</row>
    <row r="518" spans="1:8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</row>
    <row r="519" spans="1:8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</row>
    <row r="520" spans="1:8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</row>
    <row r="521" spans="1:8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</row>
    <row r="522" spans="1:8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</row>
    <row r="523" spans="1:8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</row>
    <row r="524" spans="1:8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</row>
    <row r="525" spans="1:8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</row>
    <row r="526" spans="1:8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</row>
    <row r="527" spans="1:8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</row>
    <row r="528" spans="1:8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</row>
    <row r="529" spans="1:8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</row>
    <row r="530" spans="1:8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</row>
    <row r="531" spans="1:8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</row>
    <row r="532" spans="1:8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</row>
    <row r="533" spans="1:8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</row>
    <row r="534" spans="1:8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</row>
    <row r="535" spans="1:8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</row>
    <row r="536" spans="1:8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</row>
    <row r="537" spans="1:8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</row>
    <row r="538" spans="1:8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</row>
    <row r="539" spans="1:8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</row>
    <row r="540" spans="1:8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</row>
    <row r="541" spans="1:8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</row>
    <row r="542" spans="1:8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</row>
    <row r="543" spans="1:8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</row>
    <row r="544" spans="1:8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</row>
    <row r="545" spans="1:8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</row>
    <row r="546" spans="1:8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</row>
    <row r="547" spans="1:8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</row>
    <row r="548" spans="1:8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</row>
    <row r="549" spans="1:8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</row>
    <row r="550" spans="1:8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</row>
    <row r="551" spans="1:8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</row>
    <row r="552" spans="1:8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</row>
    <row r="553" spans="1:8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</row>
    <row r="554" spans="1:8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</row>
    <row r="555" spans="1:8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</row>
    <row r="556" spans="1:8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</row>
    <row r="557" spans="1:8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</row>
    <row r="558" spans="1:8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</row>
    <row r="559" spans="1:8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</row>
    <row r="560" spans="1:8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</row>
    <row r="561" spans="1:8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</row>
    <row r="562" spans="1:8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</row>
    <row r="563" spans="1:8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</row>
    <row r="564" spans="1:8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</row>
    <row r="565" spans="1:8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</row>
    <row r="566" spans="1:8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</row>
    <row r="567" spans="1:8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</row>
    <row r="568" spans="1:8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</row>
    <row r="569" spans="1:8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</row>
    <row r="570" spans="1:8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</row>
    <row r="571" spans="1:8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</row>
    <row r="572" spans="1:8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</row>
    <row r="573" spans="1:8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</row>
    <row r="574" spans="1:8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</row>
    <row r="575" spans="1:8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</row>
    <row r="576" spans="1:8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</row>
    <row r="577" spans="1:8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</row>
    <row r="578" spans="1:8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</row>
    <row r="579" spans="1:8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</row>
    <row r="580" spans="1:8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</row>
    <row r="581" spans="1:8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</row>
    <row r="582" spans="1:8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</row>
    <row r="583" spans="1:8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</row>
    <row r="584" spans="1:8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</row>
    <row r="585" spans="1:8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</row>
    <row r="586" spans="1:8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</row>
    <row r="587" spans="1:8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</row>
    <row r="588" spans="1:8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</row>
    <row r="589" spans="1:8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</row>
    <row r="590" spans="1:8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</row>
    <row r="591" spans="1:8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</row>
    <row r="592" spans="1:8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</row>
    <row r="593" spans="1:8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</row>
    <row r="594" spans="1:8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</row>
    <row r="595" spans="1:8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</row>
    <row r="596" spans="1:8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</row>
    <row r="597" spans="1:8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</row>
    <row r="598" spans="1:8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</row>
    <row r="599" spans="1:8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</row>
    <row r="600" spans="1:8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</row>
    <row r="601" spans="1:8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</row>
    <row r="602" spans="1:8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</row>
    <row r="603" spans="1:8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</row>
    <row r="604" spans="1:8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</row>
    <row r="605" spans="1:8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</row>
    <row r="606" spans="1:8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</row>
    <row r="607" spans="1:8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</row>
    <row r="608" spans="1:8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</row>
    <row r="609" spans="1:8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</row>
    <row r="610" spans="1:8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</row>
    <row r="611" spans="1:8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</row>
    <row r="612" spans="1:8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</row>
    <row r="613" spans="1:8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</row>
    <row r="614" spans="1:8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</row>
    <row r="615" spans="1:8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</row>
    <row r="616" spans="1:8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</row>
    <row r="617" spans="1:8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</row>
    <row r="618" spans="1:8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</row>
    <row r="619" spans="1:8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</row>
    <row r="620" spans="1:8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</row>
    <row r="621" spans="1:8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</row>
    <row r="622" spans="1:8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</row>
    <row r="623" spans="1:8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</row>
    <row r="624" spans="1:8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</row>
    <row r="625" spans="1:8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</row>
    <row r="626" spans="1:8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</row>
    <row r="627" spans="1:8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</row>
    <row r="628" spans="1:8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</row>
    <row r="629" spans="1:8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</row>
    <row r="630" spans="1:8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</row>
    <row r="631" spans="1:8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</row>
    <row r="632" spans="1:8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</row>
    <row r="633" spans="1:8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</row>
    <row r="634" spans="1:8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</row>
    <row r="635" spans="1:8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</row>
    <row r="636" spans="1:8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</row>
    <row r="637" spans="1:8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</row>
    <row r="638" spans="1:8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</row>
    <row r="639" spans="1:8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</row>
    <row r="640" spans="1:8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</row>
    <row r="641" spans="1:8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</row>
    <row r="642" spans="1:8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</row>
    <row r="643" spans="1:8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</row>
    <row r="644" spans="1:8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</row>
    <row r="645" spans="1:8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</row>
    <row r="646" spans="1:8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</row>
    <row r="647" spans="1:8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</row>
    <row r="648" spans="1:8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</row>
    <row r="649" spans="1:8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</row>
    <row r="650" spans="1:8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</row>
    <row r="651" spans="1:8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</row>
    <row r="652" spans="1:8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</row>
    <row r="653" spans="1:8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</row>
    <row r="654" spans="1:8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</row>
    <row r="655" spans="1:8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</row>
    <row r="656" spans="1:8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</row>
    <row r="657" spans="1:8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</row>
    <row r="658" spans="1:8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</row>
    <row r="659" spans="1:8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</row>
    <row r="660" spans="1:8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</row>
    <row r="661" spans="1:8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</row>
    <row r="662" spans="1:8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</row>
    <row r="663" spans="1:8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</row>
    <row r="664" spans="1:8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</row>
    <row r="665" spans="1:8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</row>
    <row r="666" spans="1:8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</row>
    <row r="667" spans="1:8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</row>
    <row r="668" spans="1:8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</row>
    <row r="669" spans="1:8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</row>
    <row r="670" spans="1:8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</row>
    <row r="671" spans="1:8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</row>
    <row r="672" spans="1:8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</row>
    <row r="673" spans="1:8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</row>
    <row r="674" spans="1:8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</row>
    <row r="675" spans="1:8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</row>
    <row r="676" spans="1:8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</row>
    <row r="677" spans="1:8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</row>
    <row r="678" spans="1:8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</row>
    <row r="679" spans="1:8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</row>
    <row r="680" spans="1:8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</row>
    <row r="681" spans="1:8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</row>
    <row r="682" spans="1:8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</row>
    <row r="683" spans="1:8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</row>
    <row r="684" spans="1:8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</row>
    <row r="685" spans="1:8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</row>
    <row r="686" spans="1:8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</row>
    <row r="687" spans="1:8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</row>
    <row r="688" spans="1:8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</row>
    <row r="689" spans="1:8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</row>
    <row r="690" spans="1:8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</row>
    <row r="691" spans="1:8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</row>
    <row r="692" spans="1:8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</row>
    <row r="693" spans="1:8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</row>
    <row r="694" spans="1:8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</row>
    <row r="695" spans="1:8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</row>
    <row r="696" spans="1:8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</row>
    <row r="697" spans="1:8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</row>
    <row r="698" spans="1:8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</row>
    <row r="699" spans="1:8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</row>
    <row r="700" spans="1:8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</row>
    <row r="701" spans="1:8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</row>
    <row r="702" spans="1:8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</row>
    <row r="703" spans="1:8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</row>
    <row r="704" spans="1:8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</row>
    <row r="705" spans="1:8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</row>
    <row r="706" spans="1:8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</row>
    <row r="707" spans="1:8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</row>
    <row r="708" spans="1:8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</row>
    <row r="709" spans="1:8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</row>
    <row r="710" spans="1:8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</row>
    <row r="711" spans="1:8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</row>
    <row r="712" spans="1:8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</row>
    <row r="713" spans="1:8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</row>
    <row r="714" spans="1:8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</row>
    <row r="715" spans="1:8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</row>
    <row r="716" spans="1:8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</row>
    <row r="717" spans="1:8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</row>
    <row r="718" spans="1:8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</row>
    <row r="719" spans="1:8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</row>
    <row r="720" spans="1:8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</row>
    <row r="721" spans="1:8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</row>
    <row r="722" spans="1:8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</row>
    <row r="723" spans="1:8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</row>
    <row r="724" spans="1:8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</row>
    <row r="725" spans="1:8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</row>
    <row r="726" spans="1:8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</row>
    <row r="727" spans="1:8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</row>
    <row r="728" spans="1:8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</row>
    <row r="729" spans="1:8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</row>
    <row r="730" spans="1:8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</row>
    <row r="731" spans="1:8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</row>
    <row r="732" spans="1:8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</row>
    <row r="733" spans="1:8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</row>
    <row r="734" spans="1:8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</row>
    <row r="735" spans="1:8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</row>
    <row r="736" spans="1:8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</row>
    <row r="737" spans="1:8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</row>
    <row r="738" spans="1:8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</row>
    <row r="739" spans="1:8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</row>
    <row r="740" spans="1:8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</row>
    <row r="741" spans="1:8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</row>
    <row r="742" spans="1:8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</row>
    <row r="743" spans="1:8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</row>
    <row r="744" spans="1:8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</row>
    <row r="745" spans="1:8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</row>
    <row r="746" spans="1:8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</row>
    <row r="747" spans="1:8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</row>
    <row r="748" spans="1:8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</row>
    <row r="749" spans="1:8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</row>
    <row r="750" spans="1:8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</row>
    <row r="751" spans="1:8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</row>
    <row r="752" spans="1:8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</row>
    <row r="753" spans="1:8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</row>
    <row r="754" spans="1:8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</row>
    <row r="755" spans="1:8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</row>
    <row r="756" spans="1:8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</row>
    <row r="757" spans="1:8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</row>
    <row r="758" spans="1:8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</row>
    <row r="759" spans="1:8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</row>
    <row r="760" spans="1:8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</row>
    <row r="761" spans="1:8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</row>
    <row r="762" spans="1:8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</row>
    <row r="763" spans="1:8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</row>
    <row r="764" spans="1:8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</row>
    <row r="765" spans="1:8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</row>
    <row r="766" spans="1:8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</row>
    <row r="767" spans="1:8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</row>
    <row r="768" spans="1:8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</row>
    <row r="769" spans="1:8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</row>
    <row r="770" spans="1:8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</row>
    <row r="771" spans="1:8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</row>
    <row r="772" spans="1:8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</row>
    <row r="773" spans="1:8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</row>
    <row r="774" spans="1:8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</row>
    <row r="775" spans="1:8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</row>
    <row r="776" spans="1:8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</row>
    <row r="777" spans="1:8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</row>
    <row r="778" spans="1:8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</row>
    <row r="779" spans="1:8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</row>
    <row r="780" spans="1:8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</row>
    <row r="781" spans="1:8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</row>
    <row r="782" spans="1:8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</row>
    <row r="783" spans="1:8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</row>
    <row r="784" spans="1:8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</row>
    <row r="785" spans="1:8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</row>
    <row r="786" spans="1:8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</row>
    <row r="787" spans="1:8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</row>
    <row r="788" spans="1:8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</row>
    <row r="789" spans="1:8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</row>
    <row r="790" spans="1:8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</row>
    <row r="791" spans="1:8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</row>
    <row r="792" spans="1:8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</row>
    <row r="793" spans="1:8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</row>
    <row r="794" spans="1:8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</row>
    <row r="795" spans="1:8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</row>
    <row r="796" spans="1:8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</row>
    <row r="797" spans="1:8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</row>
    <row r="798" spans="1:8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</row>
    <row r="799" spans="1:8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</row>
    <row r="800" spans="1:8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</row>
    <row r="801" spans="1:8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</row>
    <row r="802" spans="1:8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</row>
    <row r="803" spans="1:8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</row>
    <row r="804" spans="1:8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</row>
    <row r="805" spans="1:8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</row>
    <row r="806" spans="1:8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</row>
    <row r="807" spans="1:8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</row>
    <row r="808" spans="1:8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</row>
    <row r="809" spans="1:8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</row>
    <row r="810" spans="1:8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</row>
    <row r="811" spans="1:8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</row>
    <row r="812" spans="1:8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</row>
    <row r="813" spans="1:8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</row>
    <row r="814" spans="1:8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</row>
    <row r="815" spans="1:8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</row>
    <row r="816" spans="1:8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</row>
    <row r="817" spans="1:8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</row>
    <row r="818" spans="1:8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</row>
    <row r="819" spans="1:8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</row>
    <row r="820" spans="1:8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</row>
    <row r="821" spans="1:8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</row>
    <row r="822" spans="1:8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</row>
    <row r="823" spans="1:8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</row>
    <row r="824" spans="1:8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</row>
    <row r="825" spans="1:8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</row>
    <row r="826" spans="1:8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</row>
    <row r="827" spans="1:8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</row>
    <row r="828" spans="1:8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</row>
    <row r="829" spans="1:8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</row>
    <row r="830" spans="1:8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</row>
    <row r="831" spans="1:8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</row>
    <row r="832" spans="1:8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</row>
    <row r="833" spans="1:8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</row>
    <row r="834" spans="1:8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</row>
    <row r="835" spans="1:8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</row>
    <row r="836" spans="1:8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</row>
    <row r="837" spans="1:8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</row>
    <row r="838" spans="1:8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</row>
    <row r="839" spans="1:8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</row>
    <row r="840" spans="1:8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</row>
    <row r="841" spans="1:8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</row>
    <row r="842" spans="1:8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</row>
    <row r="843" spans="1:8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</row>
    <row r="844" spans="1:8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</row>
    <row r="845" spans="1:8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</row>
    <row r="846" spans="1:8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</row>
    <row r="847" spans="1:8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</row>
    <row r="848" spans="1:8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</row>
    <row r="849" spans="1:8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</row>
    <row r="850" spans="1:8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</row>
    <row r="851" spans="1:8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</row>
    <row r="852" spans="1:8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</row>
    <row r="853" spans="1:8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</row>
    <row r="854" spans="1:8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</row>
    <row r="855" spans="1:8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</row>
    <row r="856" spans="1:8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</row>
    <row r="857" spans="1:8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</row>
    <row r="858" spans="1:8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</row>
    <row r="859" spans="1:8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</row>
    <row r="860" spans="1:8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</row>
    <row r="861" spans="1:8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</row>
    <row r="862" spans="1:8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</row>
    <row r="863" spans="1:8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</row>
    <row r="864" spans="1:8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</row>
    <row r="865" spans="1:8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</row>
    <row r="866" spans="1:8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</row>
    <row r="867" spans="1:8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</row>
    <row r="868" spans="1:8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</row>
    <row r="869" spans="1:8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</row>
    <row r="870" spans="1:8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</row>
    <row r="871" spans="1:8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</row>
    <row r="872" spans="1:8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</row>
    <row r="873" spans="1:8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</row>
    <row r="874" spans="1:8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</row>
    <row r="875" spans="1:8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</row>
    <row r="876" spans="1:8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</row>
    <row r="877" spans="1:8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</row>
    <row r="878" spans="1:8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</row>
    <row r="879" spans="1:8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</row>
    <row r="880" spans="1:8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</row>
    <row r="881" spans="1:8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</row>
    <row r="882" spans="1:8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</row>
    <row r="883" spans="1:8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</row>
    <row r="884" spans="1:8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</row>
    <row r="885" spans="1:8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</row>
    <row r="886" spans="1:8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</row>
    <row r="887" spans="1:8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</row>
    <row r="888" spans="1:8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</row>
    <row r="889" spans="1:8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</row>
    <row r="890" spans="1:8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</row>
    <row r="891" spans="1:8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</row>
    <row r="892" spans="1:8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</row>
    <row r="893" spans="1:8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</row>
    <row r="894" spans="1:8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</row>
    <row r="895" spans="1:8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</row>
    <row r="896" spans="1:8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</row>
    <row r="897" spans="1:8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</row>
    <row r="898" spans="1:8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</row>
    <row r="899" spans="1:8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</row>
    <row r="900" spans="1:8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</row>
    <row r="901" spans="1:8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</row>
    <row r="902" spans="1:8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</row>
    <row r="903" spans="1:8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</row>
    <row r="904" spans="1:8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</row>
    <row r="905" spans="1:8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</row>
    <row r="906" spans="1:8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</row>
    <row r="907" spans="1:8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</row>
    <row r="908" spans="1:8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</row>
    <row r="909" spans="1:8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</row>
    <row r="910" spans="1:8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</row>
    <row r="911" spans="1:8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</row>
    <row r="912" spans="1:8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</row>
    <row r="913" spans="1:8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</row>
    <row r="914" spans="1:8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</row>
    <row r="915" spans="1:8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</row>
    <row r="916" spans="1:8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</row>
    <row r="917" spans="1:8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</row>
    <row r="918" spans="1:8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</row>
    <row r="919" spans="1:8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</row>
    <row r="920" spans="1:8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</row>
    <row r="921" spans="1:8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</row>
    <row r="922" spans="1:8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</row>
    <row r="923" spans="1:8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</row>
    <row r="924" spans="1:8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</row>
    <row r="925" spans="1:8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</row>
    <row r="926" spans="1:8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</row>
    <row r="927" spans="1:8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</row>
    <row r="928" spans="1:8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</row>
    <row r="929" spans="1:8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</row>
    <row r="930" spans="1:8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</row>
    <row r="931" spans="1:8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</row>
    <row r="932" spans="1:8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</row>
    <row r="933" spans="1:8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</row>
    <row r="934" spans="1:8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</row>
    <row r="935" spans="1:8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</row>
    <row r="936" spans="1:8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</row>
    <row r="937" spans="1:8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</row>
    <row r="938" spans="1:8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</row>
    <row r="939" spans="1:8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</row>
    <row r="940" spans="1:8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</row>
    <row r="941" spans="1:8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</row>
    <row r="942" spans="1:8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</row>
    <row r="943" spans="1:8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</row>
    <row r="944" spans="1:8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</row>
    <row r="945" spans="1:8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</row>
    <row r="946" spans="1:8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</row>
    <row r="947" spans="1:8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</row>
    <row r="948" spans="1:8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</row>
    <row r="949" spans="1:8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</row>
    <row r="950" spans="1:8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</row>
    <row r="951" spans="1:8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</row>
    <row r="952" spans="1:8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</row>
    <row r="953" spans="1:8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</row>
    <row r="954" spans="1:8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</row>
    <row r="955" spans="1:8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</row>
    <row r="956" spans="1:8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</row>
    <row r="957" spans="1:8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</row>
    <row r="958" spans="1:8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</row>
    <row r="959" spans="1:8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</row>
    <row r="960" spans="1:8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</row>
    <row r="961" spans="1:8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</row>
    <row r="962" spans="1:8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</row>
    <row r="963" spans="1:8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</row>
    <row r="964" spans="1:8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</row>
    <row r="965" spans="1:8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</row>
    <row r="966" spans="1:8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</row>
    <row r="967" spans="1:8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</row>
    <row r="968" spans="1:8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</row>
    <row r="969" spans="1:8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</row>
    <row r="970" spans="1:8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</row>
    <row r="971" spans="1:8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</row>
    <row r="972" spans="1:8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</row>
    <row r="973" spans="1:8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</row>
    <row r="974" spans="1:8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</row>
    <row r="975" spans="1:8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</row>
    <row r="976" spans="1:8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</row>
    <row r="977" spans="1:8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</row>
    <row r="978" spans="1:8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</row>
    <row r="979" spans="1:8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</row>
    <row r="980" spans="1:8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</row>
    <row r="981" spans="1:8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</row>
    <row r="982" spans="1:8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</row>
    <row r="983" spans="1:8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</row>
    <row r="984" spans="1:8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</row>
    <row r="985" spans="1:8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</row>
    <row r="986" spans="1:8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</row>
    <row r="987" spans="1:8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</row>
    <row r="988" spans="1:8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</row>
    <row r="989" spans="1:8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</row>
    <row r="990" spans="1:8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</row>
    <row r="991" spans="1:8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</row>
    <row r="992" spans="1:8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</row>
    <row r="993" spans="1:8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</row>
    <row r="994" spans="1:8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</row>
    <row r="995" spans="1:8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</row>
    <row r="996" spans="1:8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</row>
    <row r="997" spans="1:8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</row>
    <row r="998" spans="1:8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</row>
    <row r="999" spans="1:8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</row>
    <row r="1000" spans="1:8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</row>
  </sheetData>
  <mergeCells count="20">
    <mergeCell ref="A20:B20"/>
    <mergeCell ref="A21:B21"/>
    <mergeCell ref="A22:B22"/>
    <mergeCell ref="A8:B8"/>
    <mergeCell ref="A9:B9"/>
    <mergeCell ref="A10:B10"/>
    <mergeCell ref="A13:B13"/>
    <mergeCell ref="A14:B14"/>
    <mergeCell ref="A15:B15"/>
    <mergeCell ref="A16:B16"/>
    <mergeCell ref="A6:B7"/>
    <mergeCell ref="D6:BX6"/>
    <mergeCell ref="A17:B17"/>
    <mergeCell ref="A18:B18"/>
    <mergeCell ref="A19:B19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L11" sqref="L11"/>
    </sheetView>
  </sheetViews>
  <sheetFormatPr defaultColWidth="12.625" defaultRowHeight="15" customHeight="1" x14ac:dyDescent="0.2"/>
  <cols>
    <col min="1" max="1" width="3.25" customWidth="1"/>
    <col min="2" max="2" width="24" customWidth="1"/>
    <col min="3" max="3" width="7.375" customWidth="1"/>
    <col min="4" max="5" width="4.25" hidden="1" customWidth="1"/>
    <col min="6" max="6" width="9" customWidth="1"/>
    <col min="7" max="7" width="8.125" customWidth="1"/>
    <col min="8" max="9" width="4.5" hidden="1" customWidth="1"/>
    <col min="10" max="10" width="8.125" customWidth="1"/>
    <col min="11" max="11" width="7.125" hidden="1" customWidth="1"/>
    <col min="12" max="12" width="8.375" customWidth="1"/>
    <col min="13" max="13" width="5.25" hidden="1" customWidth="1"/>
    <col min="14" max="14" width="7.375" customWidth="1"/>
    <col min="15" max="15" width="6.25" hidden="1" customWidth="1"/>
    <col min="16" max="16" width="4.5" hidden="1" customWidth="1"/>
    <col min="17" max="17" width="4.25" hidden="1" customWidth="1"/>
    <col min="18" max="18" width="4.5" hidden="1" customWidth="1"/>
    <col min="19" max="19" width="4.25" hidden="1" customWidth="1"/>
    <col min="20" max="23" width="4.5" hidden="1" customWidth="1"/>
    <col min="24" max="24" width="4.25" hidden="1" customWidth="1"/>
    <col min="25" max="25" width="3.875" hidden="1" customWidth="1"/>
    <col min="26" max="28" width="4.25" hidden="1" customWidth="1"/>
    <col min="29" max="31" width="4.5" hidden="1" customWidth="1"/>
    <col min="32" max="32" width="8.125" customWidth="1"/>
    <col min="33" max="33" width="4.25" hidden="1" customWidth="1"/>
    <col min="34" max="35" width="6.25" hidden="1" customWidth="1"/>
    <col min="36" max="41" width="4.25" hidden="1" customWidth="1"/>
    <col min="42" max="43" width="4.5" hidden="1" customWidth="1"/>
    <col min="44" max="44" width="7.125" hidden="1" customWidth="1"/>
    <col min="45" max="45" width="4.25" hidden="1" customWidth="1"/>
    <col min="46" max="46" width="8.125" customWidth="1"/>
    <col min="47" max="47" width="4.25" hidden="1" customWidth="1"/>
    <col min="48" max="48" width="6.25" hidden="1" customWidth="1"/>
    <col min="49" max="49" width="4.5" hidden="1" customWidth="1"/>
    <col min="50" max="50" width="8.125" customWidth="1"/>
    <col min="51" max="52" width="4.5" hidden="1" customWidth="1"/>
    <col min="53" max="53" width="9" customWidth="1"/>
    <col min="54" max="58" width="4.5" hidden="1" customWidth="1"/>
    <col min="59" max="61" width="4.25" hidden="1" customWidth="1"/>
    <col min="62" max="62" width="8.125" customWidth="1"/>
    <col min="63" max="64" width="7.125" customWidth="1"/>
    <col min="65" max="66" width="4.25" hidden="1" customWidth="1"/>
    <col min="67" max="67" width="8.125" customWidth="1"/>
    <col min="68" max="73" width="4.5" hidden="1" customWidth="1"/>
    <col min="74" max="74" width="8.125" customWidth="1"/>
    <col min="75" max="75" width="4.25" hidden="1" customWidth="1"/>
    <col min="76" max="76" width="8.125" customWidth="1"/>
    <col min="77" max="77" width="3.875" hidden="1" customWidth="1"/>
    <col min="78" max="78" width="4.25" hidden="1" customWidth="1"/>
    <col min="79" max="79" width="8" customWidth="1"/>
  </cols>
  <sheetData>
    <row r="1" spans="1:79" ht="18.75" x14ac:dyDescent="0.3">
      <c r="A1" s="125" t="s">
        <v>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15.75" x14ac:dyDescent="0.25">
      <c r="A2" s="127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"/>
      <c r="BM2" s="1"/>
      <c r="BN2" s="1"/>
      <c r="BO2" s="1"/>
      <c r="BP2" s="1"/>
      <c r="BQ2" s="11"/>
      <c r="BR2" s="11"/>
      <c r="BS2" s="11"/>
      <c r="BT2" s="11"/>
      <c r="BU2" s="11"/>
      <c r="BV2" s="11"/>
      <c r="BW2" s="11"/>
      <c r="BX2" s="1"/>
      <c r="BY2" s="1"/>
      <c r="BZ2" s="1"/>
      <c r="CA2" s="1"/>
    </row>
    <row r="3" spans="1:79" ht="15.75" x14ac:dyDescent="0.25">
      <c r="A3" s="1"/>
      <c r="B3" s="127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"/>
      <c r="BM3" s="1"/>
      <c r="BN3" s="1"/>
      <c r="BO3" s="1"/>
      <c r="BP3" s="1"/>
      <c r="BQ3" s="11"/>
      <c r="BR3" s="11"/>
      <c r="BS3" s="11"/>
      <c r="BT3" s="11"/>
      <c r="BU3" s="11"/>
      <c r="BV3" s="11"/>
      <c r="BW3" s="11"/>
      <c r="BX3" s="1"/>
      <c r="BY3" s="1"/>
      <c r="BZ3" s="1"/>
      <c r="CA3" s="1"/>
    </row>
    <row r="4" spans="1:79" ht="25.5" customHeight="1" x14ac:dyDescent="0.25">
      <c r="A4" s="1"/>
      <c r="B4" s="10">
        <v>6</v>
      </c>
      <c r="C4" s="128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"/>
      <c r="BZ4" s="1"/>
      <c r="CA4" s="1"/>
    </row>
    <row r="5" spans="1:79" ht="24" customHeight="1" x14ac:dyDescent="0.25">
      <c r="A5" s="1"/>
      <c r="B5" s="11"/>
      <c r="C5" s="11"/>
      <c r="D5" s="11"/>
      <c r="E5" s="11"/>
      <c r="F5" s="11"/>
      <c r="G5" s="11"/>
      <c r="H5" s="11"/>
      <c r="I5" s="11"/>
      <c r="J5" s="11"/>
      <c r="K5" s="12"/>
      <c r="L5" s="146" t="s">
        <v>109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"/>
      <c r="AD5" s="9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3"/>
      <c r="BP5" s="1"/>
      <c r="BQ5" s="11"/>
      <c r="BR5" s="11"/>
      <c r="BS5" s="11"/>
      <c r="BT5" s="11"/>
      <c r="BU5" s="1"/>
      <c r="BV5" s="11"/>
      <c r="BW5" s="11"/>
      <c r="BX5" s="1"/>
      <c r="BY5" s="1"/>
      <c r="BZ5" s="1"/>
      <c r="CA5" s="1"/>
    </row>
    <row r="6" spans="1:79" x14ac:dyDescent="0.25">
      <c r="A6" s="130" t="s">
        <v>80</v>
      </c>
      <c r="B6" s="131"/>
      <c r="C6" s="14"/>
      <c r="D6" s="143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"/>
      <c r="BZ6" s="1"/>
      <c r="CA6" s="1"/>
    </row>
    <row r="7" spans="1:79" ht="159" x14ac:dyDescent="0.25">
      <c r="A7" s="147"/>
      <c r="B7" s="148"/>
      <c r="C7" s="14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"/>
    </row>
    <row r="8" spans="1:79" x14ac:dyDescent="0.25">
      <c r="A8" s="149" t="s">
        <v>110</v>
      </c>
      <c r="B8" s="150"/>
      <c r="C8" s="42"/>
      <c r="D8" s="17"/>
      <c r="E8" s="17"/>
      <c r="F8" s="17"/>
      <c r="G8" s="17"/>
      <c r="H8" s="17"/>
      <c r="I8" s="17"/>
      <c r="J8" s="17"/>
      <c r="K8" s="17"/>
      <c r="L8" s="17">
        <v>4</v>
      </c>
      <c r="M8" s="17"/>
      <c r="N8" s="17">
        <v>1.63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>
        <v>16.2</v>
      </c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53</v>
      </c>
      <c r="BB8" s="17"/>
      <c r="BC8" s="17"/>
      <c r="BD8" s="17"/>
      <c r="BE8" s="17"/>
      <c r="BF8" s="17"/>
      <c r="BG8" s="17"/>
      <c r="BH8" s="17"/>
      <c r="BI8" s="17"/>
      <c r="BJ8" s="17">
        <v>75</v>
      </c>
      <c r="BK8" s="17">
        <v>9.6</v>
      </c>
      <c r="BL8" s="17">
        <v>10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8"/>
      <c r="BZ8" s="18"/>
      <c r="CA8" s="1"/>
    </row>
    <row r="9" spans="1:79" x14ac:dyDescent="0.25">
      <c r="A9" s="151" t="s">
        <v>111</v>
      </c>
      <c r="B9" s="133"/>
      <c r="C9" s="17"/>
      <c r="D9" s="17"/>
      <c r="E9" s="17"/>
      <c r="F9" s="17">
        <v>1</v>
      </c>
      <c r="G9" s="17"/>
      <c r="H9" s="17"/>
      <c r="I9" s="17"/>
      <c r="J9" s="17">
        <v>73.7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>
        <v>5</v>
      </c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8"/>
      <c r="BZ9" s="18"/>
      <c r="CA9" s="1"/>
    </row>
    <row r="10" spans="1:79" x14ac:dyDescent="0.25">
      <c r="A10" s="136" t="s">
        <v>112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>
        <v>2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>
        <v>8</v>
      </c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>
        <v>50</v>
      </c>
      <c r="BP10" s="17"/>
      <c r="BQ10" s="17"/>
      <c r="BR10" s="17"/>
      <c r="BS10" s="17"/>
      <c r="BT10" s="17"/>
      <c r="BU10" s="17"/>
      <c r="BV10" s="17"/>
      <c r="BW10" s="17"/>
      <c r="BX10" s="17"/>
      <c r="BY10" s="18"/>
      <c r="BZ10" s="18"/>
      <c r="CA10" s="1"/>
    </row>
    <row r="11" spans="1:79" x14ac:dyDescent="0.25">
      <c r="A11" s="136" t="s">
        <v>71</v>
      </c>
      <c r="B11" s="1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>
        <v>0</v>
      </c>
      <c r="BX11" s="17">
        <v>60</v>
      </c>
      <c r="BY11" s="18"/>
      <c r="BZ11" s="18"/>
      <c r="CA11" s="1"/>
    </row>
    <row r="12" spans="1:79" x14ac:dyDescent="0.25">
      <c r="A12" s="136" t="s">
        <v>113</v>
      </c>
      <c r="B12" s="13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>
        <v>50</v>
      </c>
      <c r="BW12" s="17"/>
      <c r="BX12" s="17"/>
      <c r="BY12" s="18"/>
      <c r="BZ12" s="18"/>
      <c r="CA12" s="1"/>
    </row>
    <row r="13" spans="1:79" x14ac:dyDescent="0.25">
      <c r="A13" s="136" t="s">
        <v>114</v>
      </c>
      <c r="B13" s="137"/>
      <c r="C13" s="17"/>
      <c r="D13" s="17"/>
      <c r="E13" s="17"/>
      <c r="F13" s="17"/>
      <c r="G13" s="17">
        <v>1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8"/>
      <c r="BZ13" s="18"/>
      <c r="CA13" s="1"/>
    </row>
    <row r="14" spans="1:79" x14ac:dyDescent="0.25">
      <c r="A14" s="136"/>
      <c r="B14" s="13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8"/>
      <c r="BZ14" s="18"/>
      <c r="CA14" s="1"/>
    </row>
    <row r="15" spans="1:79" hidden="1" x14ac:dyDescent="0.25">
      <c r="A15" s="136"/>
      <c r="B15" s="137"/>
      <c r="C15" s="17"/>
      <c r="D15" s="17">
        <f t="shared" ref="D15:BZ15" si="0">SUM(D8:D14)</f>
        <v>0</v>
      </c>
      <c r="E15" s="17">
        <f t="shared" si="0"/>
        <v>0</v>
      </c>
      <c r="F15" s="17">
        <f t="shared" si="0"/>
        <v>1</v>
      </c>
      <c r="G15" s="17">
        <f t="shared" si="0"/>
        <v>1</v>
      </c>
      <c r="H15" s="17">
        <f t="shared" si="0"/>
        <v>0</v>
      </c>
      <c r="I15" s="17">
        <f t="shared" si="0"/>
        <v>0</v>
      </c>
      <c r="J15" s="17">
        <f t="shared" si="0"/>
        <v>73.7</v>
      </c>
      <c r="K15" s="17">
        <f t="shared" si="0"/>
        <v>0</v>
      </c>
      <c r="L15" s="17">
        <f t="shared" si="0"/>
        <v>4</v>
      </c>
      <c r="M15" s="17">
        <f t="shared" si="0"/>
        <v>0</v>
      </c>
      <c r="N15" s="17">
        <f t="shared" si="0"/>
        <v>3.63</v>
      </c>
      <c r="O15" s="17">
        <f t="shared" si="0"/>
        <v>0</v>
      </c>
      <c r="P15" s="17">
        <f t="shared" si="0"/>
        <v>0</v>
      </c>
      <c r="Q15" s="17">
        <f t="shared" si="0"/>
        <v>0</v>
      </c>
      <c r="R15" s="17">
        <f t="shared" si="0"/>
        <v>0</v>
      </c>
      <c r="S15" s="17">
        <f t="shared" si="0"/>
        <v>0</v>
      </c>
      <c r="T15" s="17">
        <f t="shared" si="0"/>
        <v>0</v>
      </c>
      <c r="U15" s="17">
        <f t="shared" si="0"/>
        <v>0</v>
      </c>
      <c r="V15" s="17">
        <f t="shared" si="0"/>
        <v>0</v>
      </c>
      <c r="W15" s="17">
        <f t="shared" si="0"/>
        <v>0</v>
      </c>
      <c r="X15" s="17">
        <f t="shared" si="0"/>
        <v>0</v>
      </c>
      <c r="Y15" s="17">
        <f t="shared" si="0"/>
        <v>0</v>
      </c>
      <c r="Z15" s="17">
        <f t="shared" si="0"/>
        <v>0</v>
      </c>
      <c r="AA15" s="17">
        <f t="shared" si="0"/>
        <v>0</v>
      </c>
      <c r="AB15" s="17">
        <f t="shared" si="0"/>
        <v>0</v>
      </c>
      <c r="AC15" s="17">
        <f t="shared" si="0"/>
        <v>0</v>
      </c>
      <c r="AD15" s="17">
        <f t="shared" si="0"/>
        <v>0</v>
      </c>
      <c r="AE15" s="17">
        <f t="shared" si="0"/>
        <v>0</v>
      </c>
      <c r="AF15" s="17">
        <f t="shared" si="0"/>
        <v>16.2</v>
      </c>
      <c r="AG15" s="17">
        <f t="shared" si="0"/>
        <v>0</v>
      </c>
      <c r="AH15" s="17">
        <f t="shared" si="0"/>
        <v>0</v>
      </c>
      <c r="AI15" s="17">
        <f t="shared" si="0"/>
        <v>0</v>
      </c>
      <c r="AJ15" s="17">
        <f t="shared" si="0"/>
        <v>0</v>
      </c>
      <c r="AK15" s="17">
        <f t="shared" si="0"/>
        <v>0</v>
      </c>
      <c r="AL15" s="17">
        <f t="shared" si="0"/>
        <v>0</v>
      </c>
      <c r="AM15" s="17">
        <f t="shared" si="0"/>
        <v>0</v>
      </c>
      <c r="AN15" s="17">
        <f t="shared" si="0"/>
        <v>0</v>
      </c>
      <c r="AO15" s="17">
        <f t="shared" si="0"/>
        <v>0</v>
      </c>
      <c r="AP15" s="17">
        <f t="shared" si="0"/>
        <v>0</v>
      </c>
      <c r="AQ15" s="17">
        <f t="shared" si="0"/>
        <v>0</v>
      </c>
      <c r="AR15" s="17">
        <f t="shared" si="0"/>
        <v>0</v>
      </c>
      <c r="AS15" s="17">
        <f t="shared" si="0"/>
        <v>0</v>
      </c>
      <c r="AT15" s="17">
        <f t="shared" si="0"/>
        <v>5</v>
      </c>
      <c r="AU15" s="17">
        <f t="shared" si="0"/>
        <v>0</v>
      </c>
      <c r="AV15" s="17">
        <f t="shared" si="0"/>
        <v>0</v>
      </c>
      <c r="AW15" s="17">
        <f t="shared" si="0"/>
        <v>0</v>
      </c>
      <c r="AX15" s="17">
        <f t="shared" si="0"/>
        <v>8</v>
      </c>
      <c r="AY15" s="17">
        <f t="shared" si="0"/>
        <v>0</v>
      </c>
      <c r="AZ15" s="17">
        <f t="shared" si="0"/>
        <v>0</v>
      </c>
      <c r="BA15" s="17">
        <f t="shared" si="0"/>
        <v>53</v>
      </c>
      <c r="BB15" s="17">
        <f t="shared" si="0"/>
        <v>0</v>
      </c>
      <c r="BC15" s="17">
        <f t="shared" si="0"/>
        <v>0</v>
      </c>
      <c r="BD15" s="17">
        <f t="shared" si="0"/>
        <v>0</v>
      </c>
      <c r="BE15" s="17">
        <f t="shared" si="0"/>
        <v>0</v>
      </c>
      <c r="BF15" s="17">
        <f t="shared" si="0"/>
        <v>0</v>
      </c>
      <c r="BG15" s="17">
        <f t="shared" si="0"/>
        <v>0</v>
      </c>
      <c r="BH15" s="17">
        <f t="shared" si="0"/>
        <v>0</v>
      </c>
      <c r="BI15" s="17">
        <f t="shared" si="0"/>
        <v>0</v>
      </c>
      <c r="BJ15" s="17">
        <f t="shared" si="0"/>
        <v>75</v>
      </c>
      <c r="BK15" s="17">
        <f t="shared" si="0"/>
        <v>9.6</v>
      </c>
      <c r="BL15" s="17">
        <f t="shared" si="0"/>
        <v>10</v>
      </c>
      <c r="BM15" s="17">
        <f t="shared" si="0"/>
        <v>0</v>
      </c>
      <c r="BN15" s="17">
        <f t="shared" si="0"/>
        <v>0</v>
      </c>
      <c r="BO15" s="17">
        <f t="shared" si="0"/>
        <v>50</v>
      </c>
      <c r="BP15" s="17">
        <f t="shared" si="0"/>
        <v>0</v>
      </c>
      <c r="BQ15" s="17">
        <f t="shared" si="0"/>
        <v>0</v>
      </c>
      <c r="BR15" s="17">
        <f t="shared" si="0"/>
        <v>0</v>
      </c>
      <c r="BS15" s="17">
        <f t="shared" si="0"/>
        <v>0</v>
      </c>
      <c r="BT15" s="17">
        <f t="shared" si="0"/>
        <v>0</v>
      </c>
      <c r="BU15" s="17">
        <f t="shared" si="0"/>
        <v>0</v>
      </c>
      <c r="BV15" s="17">
        <f t="shared" si="0"/>
        <v>50</v>
      </c>
      <c r="BW15" s="17">
        <f t="shared" si="0"/>
        <v>0</v>
      </c>
      <c r="BX15" s="17">
        <f t="shared" si="0"/>
        <v>60</v>
      </c>
      <c r="BY15" s="18">
        <f t="shared" si="0"/>
        <v>0</v>
      </c>
      <c r="BZ15" s="18">
        <f t="shared" si="0"/>
        <v>0</v>
      </c>
      <c r="CA15" s="1"/>
    </row>
    <row r="16" spans="1:79" ht="15" hidden="1" customHeight="1" x14ac:dyDescent="0.25">
      <c r="A16" s="138" t="s">
        <v>87</v>
      </c>
      <c r="B16" s="137"/>
      <c r="C16" s="17">
        <f>C17</f>
        <v>57</v>
      </c>
      <c r="D16" s="17">
        <f t="shared" ref="D16:BZ16" si="1">C16</f>
        <v>57</v>
      </c>
      <c r="E16" s="17">
        <f t="shared" si="1"/>
        <v>57</v>
      </c>
      <c r="F16" s="17">
        <f t="shared" si="1"/>
        <v>57</v>
      </c>
      <c r="G16" s="17">
        <f t="shared" si="1"/>
        <v>57</v>
      </c>
      <c r="H16" s="17">
        <f t="shared" si="1"/>
        <v>57</v>
      </c>
      <c r="I16" s="17">
        <f t="shared" si="1"/>
        <v>57</v>
      </c>
      <c r="J16" s="17">
        <f t="shared" si="1"/>
        <v>57</v>
      </c>
      <c r="K16" s="17">
        <f t="shared" si="1"/>
        <v>57</v>
      </c>
      <c r="L16" s="17">
        <f t="shared" si="1"/>
        <v>57</v>
      </c>
      <c r="M16" s="17">
        <f t="shared" si="1"/>
        <v>57</v>
      </c>
      <c r="N16" s="17">
        <f t="shared" si="1"/>
        <v>57</v>
      </c>
      <c r="O16" s="17">
        <f t="shared" si="1"/>
        <v>57</v>
      </c>
      <c r="P16" s="17">
        <f t="shared" si="1"/>
        <v>57</v>
      </c>
      <c r="Q16" s="17">
        <f t="shared" si="1"/>
        <v>57</v>
      </c>
      <c r="R16" s="17">
        <f t="shared" si="1"/>
        <v>57</v>
      </c>
      <c r="S16" s="17">
        <f t="shared" si="1"/>
        <v>57</v>
      </c>
      <c r="T16" s="17">
        <f t="shared" si="1"/>
        <v>57</v>
      </c>
      <c r="U16" s="17">
        <f t="shared" si="1"/>
        <v>57</v>
      </c>
      <c r="V16" s="17">
        <f t="shared" si="1"/>
        <v>57</v>
      </c>
      <c r="W16" s="17">
        <f t="shared" si="1"/>
        <v>57</v>
      </c>
      <c r="X16" s="17">
        <f t="shared" si="1"/>
        <v>57</v>
      </c>
      <c r="Y16" s="17">
        <f t="shared" si="1"/>
        <v>57</v>
      </c>
      <c r="Z16" s="17">
        <f t="shared" si="1"/>
        <v>57</v>
      </c>
      <c r="AA16" s="17">
        <f t="shared" si="1"/>
        <v>57</v>
      </c>
      <c r="AB16" s="17">
        <f t="shared" si="1"/>
        <v>57</v>
      </c>
      <c r="AC16" s="17">
        <f t="shared" si="1"/>
        <v>57</v>
      </c>
      <c r="AD16" s="17">
        <f t="shared" si="1"/>
        <v>57</v>
      </c>
      <c r="AE16" s="17">
        <f t="shared" si="1"/>
        <v>57</v>
      </c>
      <c r="AF16" s="17">
        <f t="shared" si="1"/>
        <v>57</v>
      </c>
      <c r="AG16" s="17">
        <f t="shared" si="1"/>
        <v>57</v>
      </c>
      <c r="AH16" s="17">
        <f t="shared" si="1"/>
        <v>57</v>
      </c>
      <c r="AI16" s="17">
        <f t="shared" si="1"/>
        <v>57</v>
      </c>
      <c r="AJ16" s="17">
        <f t="shared" si="1"/>
        <v>57</v>
      </c>
      <c r="AK16" s="17">
        <f t="shared" si="1"/>
        <v>57</v>
      </c>
      <c r="AL16" s="17">
        <f t="shared" si="1"/>
        <v>57</v>
      </c>
      <c r="AM16" s="17">
        <f t="shared" si="1"/>
        <v>57</v>
      </c>
      <c r="AN16" s="17">
        <f t="shared" si="1"/>
        <v>57</v>
      </c>
      <c r="AO16" s="17">
        <f t="shared" si="1"/>
        <v>57</v>
      </c>
      <c r="AP16" s="17">
        <f t="shared" si="1"/>
        <v>57</v>
      </c>
      <c r="AQ16" s="17">
        <f t="shared" si="1"/>
        <v>57</v>
      </c>
      <c r="AR16" s="17">
        <f t="shared" si="1"/>
        <v>57</v>
      </c>
      <c r="AS16" s="17">
        <f t="shared" si="1"/>
        <v>57</v>
      </c>
      <c r="AT16" s="17">
        <f t="shared" si="1"/>
        <v>57</v>
      </c>
      <c r="AU16" s="17">
        <f t="shared" si="1"/>
        <v>57</v>
      </c>
      <c r="AV16" s="17">
        <f t="shared" si="1"/>
        <v>57</v>
      </c>
      <c r="AW16" s="17">
        <f t="shared" si="1"/>
        <v>57</v>
      </c>
      <c r="AX16" s="17">
        <f t="shared" si="1"/>
        <v>57</v>
      </c>
      <c r="AY16" s="17">
        <f t="shared" si="1"/>
        <v>57</v>
      </c>
      <c r="AZ16" s="17">
        <f t="shared" si="1"/>
        <v>57</v>
      </c>
      <c r="BA16" s="17">
        <f t="shared" si="1"/>
        <v>57</v>
      </c>
      <c r="BB16" s="17">
        <f t="shared" si="1"/>
        <v>57</v>
      </c>
      <c r="BC16" s="17">
        <f t="shared" si="1"/>
        <v>57</v>
      </c>
      <c r="BD16" s="17">
        <f t="shared" si="1"/>
        <v>57</v>
      </c>
      <c r="BE16" s="17">
        <f t="shared" si="1"/>
        <v>57</v>
      </c>
      <c r="BF16" s="17">
        <f t="shared" si="1"/>
        <v>57</v>
      </c>
      <c r="BG16" s="17">
        <f t="shared" si="1"/>
        <v>57</v>
      </c>
      <c r="BH16" s="17">
        <f t="shared" si="1"/>
        <v>57</v>
      </c>
      <c r="BI16" s="17">
        <f t="shared" si="1"/>
        <v>57</v>
      </c>
      <c r="BJ16" s="17">
        <f t="shared" si="1"/>
        <v>57</v>
      </c>
      <c r="BK16" s="17">
        <f t="shared" si="1"/>
        <v>57</v>
      </c>
      <c r="BL16" s="17">
        <f t="shared" si="1"/>
        <v>57</v>
      </c>
      <c r="BM16" s="17">
        <f t="shared" si="1"/>
        <v>57</v>
      </c>
      <c r="BN16" s="17">
        <f t="shared" si="1"/>
        <v>57</v>
      </c>
      <c r="BO16" s="17">
        <f t="shared" si="1"/>
        <v>57</v>
      </c>
      <c r="BP16" s="17">
        <f t="shared" si="1"/>
        <v>57</v>
      </c>
      <c r="BQ16" s="17">
        <f t="shared" si="1"/>
        <v>57</v>
      </c>
      <c r="BR16" s="17">
        <f t="shared" si="1"/>
        <v>57</v>
      </c>
      <c r="BS16" s="17">
        <f t="shared" si="1"/>
        <v>57</v>
      </c>
      <c r="BT16" s="17">
        <f t="shared" si="1"/>
        <v>57</v>
      </c>
      <c r="BU16" s="17">
        <f t="shared" si="1"/>
        <v>57</v>
      </c>
      <c r="BV16" s="17">
        <f t="shared" si="1"/>
        <v>57</v>
      </c>
      <c r="BW16" s="17">
        <f t="shared" si="1"/>
        <v>57</v>
      </c>
      <c r="BX16" s="17">
        <f t="shared" si="1"/>
        <v>57</v>
      </c>
      <c r="BY16" s="21">
        <f t="shared" si="1"/>
        <v>57</v>
      </c>
      <c r="BZ16" s="21">
        <f t="shared" si="1"/>
        <v>57</v>
      </c>
      <c r="CA16" s="1"/>
    </row>
    <row r="17" spans="1:79" ht="19.5" x14ac:dyDescent="0.3">
      <c r="A17" s="139" t="s">
        <v>87</v>
      </c>
      <c r="B17" s="137"/>
      <c r="C17" s="22">
        <f>Кол.дет!A4</f>
        <v>57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8"/>
      <c r="BZ17" s="18"/>
      <c r="CA17" s="1"/>
    </row>
    <row r="18" spans="1:79" x14ac:dyDescent="0.25">
      <c r="A18" s="139" t="s">
        <v>88</v>
      </c>
      <c r="B18" s="137"/>
      <c r="C18" s="23"/>
      <c r="D18" s="24">
        <f t="shared" ref="D18:E18" si="2">D15*D16/1000</f>
        <v>0</v>
      </c>
      <c r="E18" s="24">
        <f t="shared" si="2"/>
        <v>0</v>
      </c>
      <c r="F18" s="40">
        <f t="shared" ref="F18:G18" si="3">F15*F16</f>
        <v>57</v>
      </c>
      <c r="G18" s="26">
        <f t="shared" si="3"/>
        <v>57</v>
      </c>
      <c r="H18" s="26">
        <f t="shared" ref="H18:J18" si="4">H15*H16/1000</f>
        <v>0</v>
      </c>
      <c r="I18" s="26">
        <f t="shared" si="4"/>
        <v>0</v>
      </c>
      <c r="J18" s="26">
        <f t="shared" si="4"/>
        <v>4.2009000000000007</v>
      </c>
      <c r="K18" s="26">
        <f>K15*K16</f>
        <v>0</v>
      </c>
      <c r="L18" s="26">
        <f t="shared" ref="L18:BZ18" si="5">L15*L16/1000</f>
        <v>0.22800000000000001</v>
      </c>
      <c r="M18" s="26">
        <f t="shared" si="5"/>
        <v>0</v>
      </c>
      <c r="N18" s="26">
        <f t="shared" si="5"/>
        <v>0.20690999999999998</v>
      </c>
      <c r="O18" s="26">
        <f t="shared" si="5"/>
        <v>0</v>
      </c>
      <c r="P18" s="26">
        <f t="shared" si="5"/>
        <v>0</v>
      </c>
      <c r="Q18" s="26">
        <f t="shared" si="5"/>
        <v>0</v>
      </c>
      <c r="R18" s="26">
        <f t="shared" si="5"/>
        <v>0</v>
      </c>
      <c r="S18" s="26">
        <f t="shared" si="5"/>
        <v>0</v>
      </c>
      <c r="T18" s="26">
        <f t="shared" si="5"/>
        <v>0</v>
      </c>
      <c r="U18" s="26">
        <f t="shared" si="5"/>
        <v>0</v>
      </c>
      <c r="V18" s="26">
        <f t="shared" si="5"/>
        <v>0</v>
      </c>
      <c r="W18" s="26">
        <f t="shared" si="5"/>
        <v>0</v>
      </c>
      <c r="X18" s="26">
        <f t="shared" si="5"/>
        <v>0</v>
      </c>
      <c r="Y18" s="26">
        <f t="shared" si="5"/>
        <v>0</v>
      </c>
      <c r="Z18" s="26">
        <f t="shared" si="5"/>
        <v>0</v>
      </c>
      <c r="AA18" s="26">
        <f t="shared" si="5"/>
        <v>0</v>
      </c>
      <c r="AB18" s="26">
        <f t="shared" si="5"/>
        <v>0</v>
      </c>
      <c r="AC18" s="26">
        <f t="shared" si="5"/>
        <v>0</v>
      </c>
      <c r="AD18" s="26">
        <f t="shared" si="5"/>
        <v>0</v>
      </c>
      <c r="AE18" s="26">
        <f t="shared" si="5"/>
        <v>0</v>
      </c>
      <c r="AF18" s="26">
        <f t="shared" si="5"/>
        <v>0.9234</v>
      </c>
      <c r="AG18" s="26">
        <f t="shared" si="5"/>
        <v>0</v>
      </c>
      <c r="AH18" s="26">
        <f t="shared" si="5"/>
        <v>0</v>
      </c>
      <c r="AI18" s="26">
        <f t="shared" si="5"/>
        <v>0</v>
      </c>
      <c r="AJ18" s="26">
        <f t="shared" si="5"/>
        <v>0</v>
      </c>
      <c r="AK18" s="26">
        <f t="shared" si="5"/>
        <v>0</v>
      </c>
      <c r="AL18" s="26">
        <f t="shared" si="5"/>
        <v>0</v>
      </c>
      <c r="AM18" s="26">
        <f t="shared" si="5"/>
        <v>0</v>
      </c>
      <c r="AN18" s="26">
        <f t="shared" si="5"/>
        <v>0</v>
      </c>
      <c r="AO18" s="26">
        <f t="shared" si="5"/>
        <v>0</v>
      </c>
      <c r="AP18" s="26">
        <f t="shared" si="5"/>
        <v>0</v>
      </c>
      <c r="AQ18" s="26">
        <f t="shared" si="5"/>
        <v>0</v>
      </c>
      <c r="AR18" s="26">
        <f t="shared" si="5"/>
        <v>0</v>
      </c>
      <c r="AS18" s="26">
        <f t="shared" si="5"/>
        <v>0</v>
      </c>
      <c r="AT18" s="26">
        <f t="shared" si="5"/>
        <v>0.28499999999999998</v>
      </c>
      <c r="AU18" s="26">
        <f t="shared" si="5"/>
        <v>0</v>
      </c>
      <c r="AV18" s="26">
        <f t="shared" si="5"/>
        <v>0</v>
      </c>
      <c r="AW18" s="26">
        <f t="shared" si="5"/>
        <v>0</v>
      </c>
      <c r="AX18" s="26">
        <f t="shared" si="5"/>
        <v>0.45600000000000002</v>
      </c>
      <c r="AY18" s="26">
        <f t="shared" si="5"/>
        <v>0</v>
      </c>
      <c r="AZ18" s="26">
        <f t="shared" si="5"/>
        <v>0</v>
      </c>
      <c r="BA18" s="26">
        <f t="shared" si="5"/>
        <v>3.0209999999999999</v>
      </c>
      <c r="BB18" s="26">
        <f t="shared" si="5"/>
        <v>0</v>
      </c>
      <c r="BC18" s="26">
        <f t="shared" si="5"/>
        <v>0</v>
      </c>
      <c r="BD18" s="26">
        <f t="shared" si="5"/>
        <v>0</v>
      </c>
      <c r="BE18" s="26">
        <f t="shared" si="5"/>
        <v>0</v>
      </c>
      <c r="BF18" s="26">
        <f t="shared" si="5"/>
        <v>0</v>
      </c>
      <c r="BG18" s="26">
        <f t="shared" si="5"/>
        <v>0</v>
      </c>
      <c r="BH18" s="26">
        <f t="shared" si="5"/>
        <v>0</v>
      </c>
      <c r="BI18" s="26">
        <f t="shared" si="5"/>
        <v>0</v>
      </c>
      <c r="BJ18" s="26">
        <f t="shared" si="5"/>
        <v>4.2750000000000004</v>
      </c>
      <c r="BK18" s="26">
        <f t="shared" si="5"/>
        <v>0.54719999999999991</v>
      </c>
      <c r="BL18" s="26">
        <f t="shared" si="5"/>
        <v>0.56999999999999995</v>
      </c>
      <c r="BM18" s="26">
        <f t="shared" si="5"/>
        <v>0</v>
      </c>
      <c r="BN18" s="26">
        <f t="shared" si="5"/>
        <v>0</v>
      </c>
      <c r="BO18" s="26">
        <f t="shared" si="5"/>
        <v>2.85</v>
      </c>
      <c r="BP18" s="26">
        <f t="shared" si="5"/>
        <v>0</v>
      </c>
      <c r="BQ18" s="26">
        <f t="shared" si="5"/>
        <v>0</v>
      </c>
      <c r="BR18" s="26">
        <f t="shared" si="5"/>
        <v>0</v>
      </c>
      <c r="BS18" s="26">
        <f t="shared" si="5"/>
        <v>0</v>
      </c>
      <c r="BT18" s="26">
        <f t="shared" si="5"/>
        <v>0</v>
      </c>
      <c r="BU18" s="26">
        <f t="shared" si="5"/>
        <v>0</v>
      </c>
      <c r="BV18" s="26">
        <f t="shared" si="5"/>
        <v>2.85</v>
      </c>
      <c r="BW18" s="26">
        <f t="shared" si="5"/>
        <v>0</v>
      </c>
      <c r="BX18" s="26">
        <f t="shared" si="5"/>
        <v>3.42</v>
      </c>
      <c r="BY18" s="24">
        <f t="shared" si="5"/>
        <v>0</v>
      </c>
      <c r="BZ18" s="24">
        <f t="shared" si="5"/>
        <v>0</v>
      </c>
      <c r="CA18" s="1"/>
    </row>
    <row r="19" spans="1:79" x14ac:dyDescent="0.25">
      <c r="A19" s="139" t="s">
        <v>74</v>
      </c>
      <c r="B19" s="137"/>
      <c r="C19" s="23"/>
      <c r="D19" s="27">
        <f>ССЫЛКИ!B3</f>
        <v>85</v>
      </c>
      <c r="E19" s="27">
        <f>ССЫЛКИ!C3</f>
        <v>21</v>
      </c>
      <c r="F19" s="27">
        <f>ССЫЛКИ!D3</f>
        <v>21</v>
      </c>
      <c r="G19" s="27">
        <f>ССЫЛКИ!E3</f>
        <v>6</v>
      </c>
      <c r="H19" s="27">
        <f>ССЫЛКИ!F3</f>
        <v>400</v>
      </c>
      <c r="I19" s="27">
        <f>ССЫЛКИ!G3</f>
        <v>140</v>
      </c>
      <c r="J19" s="27">
        <f>ССЫЛКИ!H3</f>
        <v>85</v>
      </c>
      <c r="K19" s="27">
        <f>ССЫЛКИ!I3</f>
        <v>21</v>
      </c>
      <c r="L19" s="27">
        <f>ССЫЛКИ!J3</f>
        <v>140</v>
      </c>
      <c r="M19" s="27">
        <f>ССЫЛКИ!K3</f>
        <v>50</v>
      </c>
      <c r="N19" s="27">
        <f>ССЫЛКИ!L3</f>
        <v>10</v>
      </c>
      <c r="O19" s="27">
        <f>ССЫЛКИ!M3</f>
        <v>240</v>
      </c>
      <c r="P19" s="27">
        <f>ССЫЛКИ!N3</f>
        <v>550</v>
      </c>
      <c r="Q19" s="27">
        <f>ССЫЛКИ!O3</f>
        <v>6</v>
      </c>
      <c r="R19" s="27">
        <f>ССЫЛКИ!P3</f>
        <v>157</v>
      </c>
      <c r="S19" s="27">
        <f>ССЫЛКИ!Q3</f>
        <v>10</v>
      </c>
      <c r="T19" s="27">
        <f>ССЫЛКИ!R3</f>
        <v>140</v>
      </c>
      <c r="U19" s="27">
        <f>ССЫЛКИ!S3</f>
        <v>100</v>
      </c>
      <c r="V19" s="27">
        <f>ССЫЛКИ!T3</f>
        <v>120</v>
      </c>
      <c r="W19" s="27">
        <f>ССЫЛКИ!U3</f>
        <v>120</v>
      </c>
      <c r="X19" s="27">
        <f>ССЫЛКИ!V3</f>
        <v>80</v>
      </c>
      <c r="Y19" s="27">
        <f>ССЫЛКИ!W3</f>
        <v>30</v>
      </c>
      <c r="Z19" s="27">
        <f>ССЫЛКИ!X3</f>
        <v>55</v>
      </c>
      <c r="AA19" s="27">
        <f>ССЫЛКИ!Y3</f>
        <v>60</v>
      </c>
      <c r="AB19" s="27">
        <f>ССЫЛКИ!Z3</f>
        <v>70</v>
      </c>
      <c r="AC19" s="27">
        <f>ССЫЛКИ!AA3</f>
        <v>165</v>
      </c>
      <c r="AD19" s="27">
        <f>ССЫЛКИ!AB3</f>
        <v>180</v>
      </c>
      <c r="AE19" s="27">
        <f>ССЫЛКИ!AC3</f>
        <v>260</v>
      </c>
      <c r="AF19" s="27">
        <f>ССЫЛКИ!AD3</f>
        <v>55</v>
      </c>
      <c r="AG19" s="27">
        <f>ССЫЛКИ!AE3</f>
        <v>90</v>
      </c>
      <c r="AH19" s="27">
        <f>ССЫЛКИ!AF3</f>
        <v>45</v>
      </c>
      <c r="AI19" s="27">
        <f>ССЫЛКИ!AG3</f>
        <v>45</v>
      </c>
      <c r="AJ19" s="27">
        <f>ССЫЛКИ!AH3</f>
        <v>52</v>
      </c>
      <c r="AK19" s="27">
        <f>ССЫЛКИ!AI3</f>
        <v>50</v>
      </c>
      <c r="AL19" s="27">
        <f>ССЫЛКИ!AJ3</f>
        <v>55</v>
      </c>
      <c r="AM19" s="27">
        <f>ССЫЛКИ!AK3</f>
        <v>60</v>
      </c>
      <c r="AN19" s="27">
        <f>ССЫЛКИ!AL3</f>
        <v>60</v>
      </c>
      <c r="AO19" s="27">
        <f>ССЫЛКИ!AM3</f>
        <v>50</v>
      </c>
      <c r="AP19" s="27">
        <f>ССЫЛКИ!AN3</f>
        <v>110</v>
      </c>
      <c r="AQ19" s="27">
        <f>ССЫЛКИ!AO3</f>
        <v>170</v>
      </c>
      <c r="AR19" s="27">
        <f>ССЫЛКИ!AP3</f>
        <v>200</v>
      </c>
      <c r="AS19" s="27">
        <f>ССЫЛКИ!AQ3</f>
        <v>80</v>
      </c>
      <c r="AT19" s="27">
        <f>ССЫЛКИ!AR3</f>
        <v>600</v>
      </c>
      <c r="AU19" s="27">
        <f>ССЫЛКИ!AS3</f>
        <v>60</v>
      </c>
      <c r="AV19" s="27">
        <f>ССЫЛКИ!AT3</f>
        <v>75</v>
      </c>
      <c r="AW19" s="27">
        <f>ССЫЛКИ!AU3</f>
        <v>155</v>
      </c>
      <c r="AX19" s="27">
        <f>ССЫЛКИ!AV3</f>
        <v>274</v>
      </c>
      <c r="AY19" s="27">
        <f>ССЫЛКИ!AW3</f>
        <v>450</v>
      </c>
      <c r="AZ19" s="27">
        <f>ССЫЛКИ!AX3</f>
        <v>325</v>
      </c>
      <c r="BA19" s="27">
        <f>ССЫЛКИ!AY3</f>
        <v>180</v>
      </c>
      <c r="BB19" s="27">
        <f>ССЫЛКИ!AZ3</f>
        <v>320</v>
      </c>
      <c r="BC19" s="27">
        <f>ССЫЛКИ!BA3</f>
        <v>350</v>
      </c>
      <c r="BD19" s="27">
        <f>ССЫЛКИ!BB3</f>
        <v>300</v>
      </c>
      <c r="BE19" s="27">
        <f>ССЫЛКИ!BC3</f>
        <v>120</v>
      </c>
      <c r="BF19" s="27">
        <f>ССЫЛКИ!BD3</f>
        <v>220</v>
      </c>
      <c r="BG19" s="27">
        <f>ССЫЛКИ!BE3</f>
        <v>20</v>
      </c>
      <c r="BH19" s="27">
        <f>ССЫЛКИ!BF3</f>
        <v>21</v>
      </c>
      <c r="BI19" s="27">
        <f>ССЫЛКИ!BG3</f>
        <v>21</v>
      </c>
      <c r="BJ19" s="27">
        <f>ССЫЛКИ!BH3</f>
        <v>35</v>
      </c>
      <c r="BK19" s="27">
        <f>ССЫЛКИ!BI3</f>
        <v>22</v>
      </c>
      <c r="BL19" s="27">
        <f>ССЫЛКИ!BJ3</f>
        <v>28</v>
      </c>
      <c r="BM19" s="27">
        <f>ССЫЛКИ!BK3</f>
        <v>50</v>
      </c>
      <c r="BN19" s="27">
        <f>ССЫЛКИ!BL3</f>
        <v>40</v>
      </c>
      <c r="BO19" s="27">
        <f>ССЫЛКИ!BM3</f>
        <v>30</v>
      </c>
      <c r="BP19" s="27">
        <f>ССЫЛКИ!BN3</f>
        <v>175</v>
      </c>
      <c r="BQ19" s="27">
        <f>ССЫЛКИ!BO3</f>
        <v>160</v>
      </c>
      <c r="BR19" s="27">
        <f>ССЫЛКИ!BP3</f>
        <v>100</v>
      </c>
      <c r="BS19" s="27">
        <f>ССЫЛКИ!BQ3</f>
        <v>120</v>
      </c>
      <c r="BT19" s="27">
        <f>ССЫЛКИ!BR3</f>
        <v>160</v>
      </c>
      <c r="BU19" s="27">
        <f>ССЫЛКИ!BS3</f>
        <v>100</v>
      </c>
      <c r="BV19" s="27">
        <f>ССЫЛКИ!BT3</f>
        <v>90</v>
      </c>
      <c r="BW19" s="27">
        <f>ССЫЛКИ!BU3</f>
        <v>0</v>
      </c>
      <c r="BX19" s="27">
        <f>ССЫЛКИ!BV3</f>
        <v>40</v>
      </c>
      <c r="BY19" s="27">
        <f>ССЫЛКИ!BW3</f>
        <v>210</v>
      </c>
      <c r="BZ19" s="27">
        <f>ССЫЛКИ!BX3</f>
        <v>8</v>
      </c>
      <c r="CA19" s="1"/>
    </row>
    <row r="20" spans="1:79" x14ac:dyDescent="0.25">
      <c r="A20" s="139" t="s">
        <v>89</v>
      </c>
      <c r="B20" s="137"/>
      <c r="C20" s="28">
        <f>SUM(D20:BZ20)</f>
        <v>3477.0000000000005</v>
      </c>
      <c r="D20" s="29">
        <f t="shared" ref="D20:BZ20" si="6">D18*D19</f>
        <v>0</v>
      </c>
      <c r="E20" s="29">
        <f t="shared" si="6"/>
        <v>0</v>
      </c>
      <c r="F20" s="40">
        <f t="shared" si="6"/>
        <v>1197</v>
      </c>
      <c r="G20" s="26">
        <f t="shared" si="6"/>
        <v>342</v>
      </c>
      <c r="H20" s="26">
        <f t="shared" si="6"/>
        <v>0</v>
      </c>
      <c r="I20" s="26">
        <f t="shared" si="6"/>
        <v>0</v>
      </c>
      <c r="J20" s="26">
        <f t="shared" si="6"/>
        <v>357.07650000000007</v>
      </c>
      <c r="K20" s="26">
        <f t="shared" si="6"/>
        <v>0</v>
      </c>
      <c r="L20" s="26">
        <f t="shared" si="6"/>
        <v>31.92</v>
      </c>
      <c r="M20" s="26">
        <f t="shared" si="6"/>
        <v>0</v>
      </c>
      <c r="N20" s="26">
        <f t="shared" si="6"/>
        <v>2.0690999999999997</v>
      </c>
      <c r="O20" s="26">
        <f t="shared" si="6"/>
        <v>0</v>
      </c>
      <c r="P20" s="26">
        <f t="shared" si="6"/>
        <v>0</v>
      </c>
      <c r="Q20" s="26">
        <f t="shared" si="6"/>
        <v>0</v>
      </c>
      <c r="R20" s="26">
        <f t="shared" si="6"/>
        <v>0</v>
      </c>
      <c r="S20" s="26">
        <f t="shared" si="6"/>
        <v>0</v>
      </c>
      <c r="T20" s="26">
        <f t="shared" si="6"/>
        <v>0</v>
      </c>
      <c r="U20" s="26">
        <f t="shared" si="6"/>
        <v>0</v>
      </c>
      <c r="V20" s="26">
        <f t="shared" si="6"/>
        <v>0</v>
      </c>
      <c r="W20" s="26">
        <f t="shared" si="6"/>
        <v>0</v>
      </c>
      <c r="X20" s="26">
        <f t="shared" si="6"/>
        <v>0</v>
      </c>
      <c r="Y20" s="26">
        <f t="shared" si="6"/>
        <v>0</v>
      </c>
      <c r="Z20" s="26">
        <f t="shared" si="6"/>
        <v>0</v>
      </c>
      <c r="AA20" s="26">
        <f t="shared" si="6"/>
        <v>0</v>
      </c>
      <c r="AB20" s="26">
        <f t="shared" si="6"/>
        <v>0</v>
      </c>
      <c r="AC20" s="26">
        <f t="shared" si="6"/>
        <v>0</v>
      </c>
      <c r="AD20" s="26">
        <f t="shared" si="6"/>
        <v>0</v>
      </c>
      <c r="AE20" s="26">
        <f t="shared" si="6"/>
        <v>0</v>
      </c>
      <c r="AF20" s="26">
        <f t="shared" si="6"/>
        <v>50.786999999999999</v>
      </c>
      <c r="AG20" s="26">
        <f t="shared" si="6"/>
        <v>0</v>
      </c>
      <c r="AH20" s="26">
        <f t="shared" si="6"/>
        <v>0</v>
      </c>
      <c r="AI20" s="26">
        <f t="shared" si="6"/>
        <v>0</v>
      </c>
      <c r="AJ20" s="26">
        <f t="shared" si="6"/>
        <v>0</v>
      </c>
      <c r="AK20" s="26">
        <f t="shared" si="6"/>
        <v>0</v>
      </c>
      <c r="AL20" s="26">
        <f t="shared" si="6"/>
        <v>0</v>
      </c>
      <c r="AM20" s="26">
        <f t="shared" si="6"/>
        <v>0</v>
      </c>
      <c r="AN20" s="26">
        <f t="shared" si="6"/>
        <v>0</v>
      </c>
      <c r="AO20" s="26">
        <f t="shared" si="6"/>
        <v>0</v>
      </c>
      <c r="AP20" s="26">
        <f t="shared" si="6"/>
        <v>0</v>
      </c>
      <c r="AQ20" s="26">
        <f t="shared" si="6"/>
        <v>0</v>
      </c>
      <c r="AR20" s="26">
        <f t="shared" si="6"/>
        <v>0</v>
      </c>
      <c r="AS20" s="26">
        <f t="shared" si="6"/>
        <v>0</v>
      </c>
      <c r="AT20" s="26">
        <f t="shared" si="6"/>
        <v>170.99999999999997</v>
      </c>
      <c r="AU20" s="26">
        <f t="shared" si="6"/>
        <v>0</v>
      </c>
      <c r="AV20" s="26">
        <f t="shared" si="6"/>
        <v>0</v>
      </c>
      <c r="AW20" s="26">
        <f t="shared" si="6"/>
        <v>0</v>
      </c>
      <c r="AX20" s="26">
        <f t="shared" si="6"/>
        <v>124.944</v>
      </c>
      <c r="AY20" s="26">
        <f t="shared" si="6"/>
        <v>0</v>
      </c>
      <c r="AZ20" s="26">
        <f t="shared" si="6"/>
        <v>0</v>
      </c>
      <c r="BA20" s="26">
        <f t="shared" si="6"/>
        <v>543.78</v>
      </c>
      <c r="BB20" s="26">
        <f t="shared" si="6"/>
        <v>0</v>
      </c>
      <c r="BC20" s="26">
        <f t="shared" si="6"/>
        <v>0</v>
      </c>
      <c r="BD20" s="26">
        <f t="shared" si="6"/>
        <v>0</v>
      </c>
      <c r="BE20" s="26">
        <f t="shared" si="6"/>
        <v>0</v>
      </c>
      <c r="BF20" s="26">
        <f t="shared" si="6"/>
        <v>0</v>
      </c>
      <c r="BG20" s="26">
        <f t="shared" si="6"/>
        <v>0</v>
      </c>
      <c r="BH20" s="26">
        <f t="shared" si="6"/>
        <v>0</v>
      </c>
      <c r="BI20" s="26">
        <f t="shared" si="6"/>
        <v>0</v>
      </c>
      <c r="BJ20" s="26">
        <f t="shared" si="6"/>
        <v>149.625</v>
      </c>
      <c r="BK20" s="26">
        <f t="shared" si="6"/>
        <v>12.038399999999998</v>
      </c>
      <c r="BL20" s="26">
        <f t="shared" si="6"/>
        <v>15.959999999999999</v>
      </c>
      <c r="BM20" s="26">
        <f t="shared" si="6"/>
        <v>0</v>
      </c>
      <c r="BN20" s="26">
        <f t="shared" si="6"/>
        <v>0</v>
      </c>
      <c r="BO20" s="26">
        <f t="shared" si="6"/>
        <v>85.5</v>
      </c>
      <c r="BP20" s="26">
        <f t="shared" si="6"/>
        <v>0</v>
      </c>
      <c r="BQ20" s="26">
        <f t="shared" si="6"/>
        <v>0</v>
      </c>
      <c r="BR20" s="26">
        <f t="shared" si="6"/>
        <v>0</v>
      </c>
      <c r="BS20" s="26">
        <f t="shared" si="6"/>
        <v>0</v>
      </c>
      <c r="BT20" s="26">
        <f t="shared" si="6"/>
        <v>0</v>
      </c>
      <c r="BU20" s="26">
        <f t="shared" si="6"/>
        <v>0</v>
      </c>
      <c r="BV20" s="26">
        <f t="shared" si="6"/>
        <v>256.5</v>
      </c>
      <c r="BW20" s="26">
        <f t="shared" si="6"/>
        <v>0</v>
      </c>
      <c r="BX20" s="26">
        <f t="shared" si="6"/>
        <v>136.80000000000001</v>
      </c>
      <c r="BY20" s="29">
        <f t="shared" si="6"/>
        <v>0</v>
      </c>
      <c r="BZ20" s="29">
        <f t="shared" si="6"/>
        <v>0</v>
      </c>
      <c r="CA20" s="1"/>
    </row>
    <row r="21" spans="1:79" ht="15.75" customHeight="1" x14ac:dyDescent="0.25">
      <c r="A21" s="139" t="s">
        <v>90</v>
      </c>
      <c r="B21" s="137"/>
      <c r="C21" s="31">
        <f>C20/C17</f>
        <v>61.000000000000007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15.75" customHeight="1" x14ac:dyDescent="0.25">
      <c r="A23" s="1"/>
      <c r="B23" s="32" t="s">
        <v>91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15.75" customHeight="1" x14ac:dyDescent="0.25">
      <c r="A25" s="1"/>
      <c r="B25" s="32" t="s">
        <v>92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</sheetData>
  <mergeCells count="21">
    <mergeCell ref="A18:B18"/>
    <mergeCell ref="A19:B19"/>
    <mergeCell ref="A20:B20"/>
    <mergeCell ref="A21:B21"/>
    <mergeCell ref="A8:B8"/>
    <mergeCell ref="A9:B9"/>
    <mergeCell ref="A10:B10"/>
    <mergeCell ref="A11:B11"/>
    <mergeCell ref="A12:B12"/>
    <mergeCell ref="A13:B13"/>
    <mergeCell ref="A14:B14"/>
    <mergeCell ref="A6:B7"/>
    <mergeCell ref="D6:BX6"/>
    <mergeCell ref="A15:B15"/>
    <mergeCell ref="A16:B16"/>
    <mergeCell ref="A17:B17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0"/>
  <sheetViews>
    <sheetView zoomScale="80" zoomScaleNormal="80" workbookViewId="0">
      <selection activeCell="C18" sqref="C18"/>
    </sheetView>
  </sheetViews>
  <sheetFormatPr defaultColWidth="12.625" defaultRowHeight="15" customHeight="1" x14ac:dyDescent="0.2"/>
  <cols>
    <col min="1" max="1" width="3.25" customWidth="1"/>
    <col min="2" max="2" width="23.5" customWidth="1"/>
    <col min="3" max="3" width="7.75" customWidth="1"/>
    <col min="4" max="5" width="3.5" hidden="1" customWidth="1"/>
    <col min="6" max="6" width="4" hidden="1" customWidth="1"/>
    <col min="7" max="7" width="3.5" hidden="1" customWidth="1"/>
    <col min="8" max="9" width="4" hidden="1" customWidth="1"/>
    <col min="10" max="10" width="3.5" hidden="1" customWidth="1"/>
    <col min="11" max="11" width="4" hidden="1" customWidth="1"/>
    <col min="12" max="12" width="8.25" customWidth="1"/>
    <col min="13" max="13" width="3.5" hidden="1" customWidth="1"/>
    <col min="14" max="14" width="7.375" customWidth="1"/>
    <col min="15" max="16" width="4" hidden="1" customWidth="1"/>
    <col min="17" max="17" width="3.5" hidden="1" customWidth="1"/>
    <col min="18" max="18" width="4" hidden="1" customWidth="1"/>
    <col min="19" max="19" width="3.5" hidden="1" customWidth="1"/>
    <col min="20" max="21" width="4" hidden="1" customWidth="1"/>
    <col min="22" max="22" width="8.125" customWidth="1"/>
    <col min="23" max="23" width="4" hidden="1" customWidth="1"/>
    <col min="24" max="24" width="3.5" hidden="1" customWidth="1"/>
    <col min="25" max="25" width="4" hidden="1" customWidth="1"/>
    <col min="26" max="27" width="3.5" hidden="1" customWidth="1"/>
    <col min="28" max="28" width="9" customWidth="1"/>
    <col min="29" max="29" width="8.125" customWidth="1"/>
    <col min="30" max="31" width="4" hidden="1" customWidth="1"/>
    <col min="32" max="37" width="3.5" hidden="1" customWidth="1"/>
    <col min="38" max="38" width="8.125" customWidth="1"/>
    <col min="39" max="41" width="3.5" hidden="1" customWidth="1"/>
    <col min="42" max="42" width="4" hidden="1" customWidth="1"/>
    <col min="43" max="43" width="3.5" hidden="1" customWidth="1"/>
    <col min="44" max="44" width="4" hidden="1" customWidth="1"/>
    <col min="45" max="45" width="3.5" hidden="1" customWidth="1"/>
    <col min="46" max="46" width="8.125" customWidth="1"/>
    <col min="47" max="48" width="3.5" hidden="1" customWidth="1"/>
    <col min="49" max="49" width="4" hidden="1" customWidth="1"/>
    <col min="50" max="50" width="8.125" customWidth="1"/>
    <col min="51" max="52" width="4" hidden="1" customWidth="1"/>
    <col min="53" max="53" width="9" customWidth="1"/>
    <col min="54" max="55" width="4" hidden="1" customWidth="1"/>
    <col min="56" max="56" width="9" customWidth="1"/>
    <col min="57" max="58" width="4" hidden="1" customWidth="1"/>
    <col min="59" max="60" width="3.5" hidden="1" customWidth="1"/>
    <col min="61" max="62" width="8.125" customWidth="1"/>
    <col min="63" max="64" width="7.125" customWidth="1"/>
    <col min="65" max="65" width="8.125" customWidth="1"/>
    <col min="66" max="67" width="3.5" hidden="1" customWidth="1"/>
    <col min="68" max="69" width="4" hidden="1" customWidth="1"/>
    <col min="70" max="70" width="3.5" hidden="1" customWidth="1"/>
    <col min="71" max="72" width="4" hidden="1" customWidth="1"/>
    <col min="73" max="75" width="3.5" hidden="1" customWidth="1"/>
    <col min="76" max="76" width="8.125" customWidth="1"/>
    <col min="77" max="78" width="3.5" hidden="1" customWidth="1"/>
    <col min="79" max="79" width="7.625" customWidth="1"/>
  </cols>
  <sheetData>
    <row r="1" spans="1:79" ht="18.75" x14ac:dyDescent="0.3">
      <c r="A1" s="152" t="s">
        <v>76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</row>
    <row r="2" spans="1:79" ht="15.75" x14ac:dyDescent="0.25">
      <c r="A2" s="153" t="s">
        <v>77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Q2" s="44"/>
      <c r="BR2" s="44"/>
      <c r="BS2" s="44"/>
      <c r="BT2" s="44"/>
      <c r="BU2" s="44"/>
      <c r="BV2" s="44"/>
      <c r="BW2" s="44"/>
    </row>
    <row r="3" spans="1:79" ht="15.75" x14ac:dyDescent="0.25">
      <c r="B3" s="153" t="s">
        <v>78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Q3" s="44"/>
      <c r="BR3" s="44"/>
      <c r="BS3" s="44"/>
      <c r="BT3" s="44"/>
      <c r="BU3" s="44"/>
      <c r="BV3" s="44"/>
      <c r="BW3" s="44"/>
    </row>
    <row r="4" spans="1:79" ht="25.5" customHeight="1" x14ac:dyDescent="0.25">
      <c r="B4" s="45">
        <v>7</v>
      </c>
      <c r="C4" s="154" t="str">
        <f>ССЫЛКИ!A5</f>
        <v>Октябрь 2020 г.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</row>
    <row r="5" spans="1:79" ht="24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6"/>
      <c r="L5" s="155" t="s">
        <v>115</v>
      </c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D5" s="43"/>
      <c r="BJ5" s="19"/>
      <c r="BK5" s="19"/>
      <c r="BL5" s="19"/>
      <c r="BM5" s="19"/>
      <c r="BN5" s="19"/>
      <c r="BO5" s="47"/>
      <c r="BP5" s="19"/>
      <c r="BQ5" s="44"/>
      <c r="BR5" s="44"/>
      <c r="BS5" s="44"/>
      <c r="BT5" s="44"/>
      <c r="BU5" s="19"/>
      <c r="BV5" s="44"/>
      <c r="BW5" s="44"/>
      <c r="BX5" s="19"/>
      <c r="BY5" s="19"/>
      <c r="BZ5" s="19"/>
      <c r="CA5" s="19"/>
    </row>
    <row r="6" spans="1:79" ht="36.75" customHeight="1" x14ac:dyDescent="0.25">
      <c r="A6" s="156" t="s">
        <v>80</v>
      </c>
      <c r="B6" s="131"/>
      <c r="C6" s="48"/>
      <c r="D6" s="157" t="s">
        <v>81</v>
      </c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</row>
    <row r="7" spans="1:79" ht="138.75" customHeight="1" x14ac:dyDescent="0.25">
      <c r="A7" s="132"/>
      <c r="B7" s="133"/>
      <c r="C7" s="48"/>
      <c r="D7" s="15" t="str">
        <f>ССЫЛКИ!B2</f>
        <v>Вермишель</v>
      </c>
      <c r="E7" s="15" t="str">
        <f>ССЫЛКИ!C2</f>
        <v>Люля полуфаб-т (шт)</v>
      </c>
      <c r="F7" s="15" t="str">
        <f>ССЫЛКИ!D2</f>
        <v>Котлета полуф-т (шт)</v>
      </c>
      <c r="G7" s="15" t="str">
        <f>ССЫЛКИ!E2</f>
        <v>Какао (Фунтик) (шт)</v>
      </c>
      <c r="H7" s="15" t="str">
        <f>ССЫЛКИ!F2</f>
        <v>Какао порошок</v>
      </c>
      <c r="I7" s="15" t="str">
        <f>ССЫЛКИ!G2</f>
        <v>Кисель фруктовый</v>
      </c>
      <c r="J7" s="15" t="str">
        <f>ССЫЛКИ!H2</f>
        <v>Макароны</v>
      </c>
      <c r="K7" s="15" t="str">
        <f>ССЫЛКИ!I2</f>
        <v>Тефтели полуф-т (шт)</v>
      </c>
      <c r="L7" s="15" t="str">
        <f>ССЫЛКИ!J2</f>
        <v>Масло растительное</v>
      </c>
      <c r="M7" s="15" t="str">
        <f>ССЫЛКИ!K2</f>
        <v>Сахар</v>
      </c>
      <c r="N7" s="15" t="str">
        <f>ССЫЛКИ!L2</f>
        <v>Соль иодир.</v>
      </c>
      <c r="O7" s="15" t="str">
        <f>ССЫЛКИ!M2</f>
        <v>Сухофрукты</v>
      </c>
      <c r="P7" s="15" t="str">
        <f>ССЫЛКИ!N2</f>
        <v>Чай</v>
      </c>
      <c r="Q7" s="15" t="str">
        <f>ССЫЛКИ!O2</f>
        <v>Яйцо куриное (штук)</v>
      </c>
      <c r="R7" s="15" t="str">
        <f>ССЫЛКИ!P2</f>
        <v>Вафли</v>
      </c>
      <c r="S7" s="15" t="str">
        <f>ССЫЛКИ!Q2</f>
        <v>Кексы бездрожжевые (шт)</v>
      </c>
      <c r="T7" s="15" t="str">
        <f>ССЫЛКИ!R2</f>
        <v>Печенье</v>
      </c>
      <c r="U7" s="15" t="str">
        <f>ССЫЛКИ!S2</f>
        <v>Пряники</v>
      </c>
      <c r="V7" s="15" t="str">
        <f>ССЫЛКИ!T2</f>
        <v>Горошек зеленый 0,7 кг.</v>
      </c>
      <c r="W7" s="15" t="str">
        <f>ССЫЛКИ!U2</f>
        <v>Икра кабачковая 0,7 кг.</v>
      </c>
      <c r="X7" s="15" t="str">
        <f>ССЫЛКИ!V2</f>
        <v>Огурцы маринованые</v>
      </c>
      <c r="Y7" s="15" t="str">
        <f>ССЫЛКИ!W2</f>
        <v>Мука высшего сорт</v>
      </c>
      <c r="Z7" s="15" t="str">
        <f>ССЫЛКИ!X2</f>
        <v>Помидоры маринованые</v>
      </c>
      <c r="AA7" s="15" t="str">
        <f>ССЫЛКИ!Y2</f>
        <v>Сок фруктовый светлый</v>
      </c>
      <c r="AB7" s="15" t="str">
        <f>ССЫЛКИ!Z2</f>
        <v>Сок фруктовый с мякотью</v>
      </c>
      <c r="AC7" s="15" t="str">
        <f>ССЫЛКИ!AA2</f>
        <v>Томатная паста</v>
      </c>
      <c r="AD7" s="15" t="str">
        <f>ССЫЛКИ!AB2</f>
        <v>Конфеты карамель</v>
      </c>
      <c r="AE7" s="15" t="str">
        <f>ССЫЛКИ!AC2</f>
        <v>Конфеты глазированные</v>
      </c>
      <c r="AF7" s="15" t="str">
        <f>ССЫЛКИ!AD2</f>
        <v>Крупа гороховая</v>
      </c>
      <c r="AG7" s="15" t="str">
        <f>ССЫЛКИ!AE2</f>
        <v>Крупа гречневая</v>
      </c>
      <c r="AH7" s="15" t="str">
        <f>ССЫЛКИ!AF2</f>
        <v>Крупа кукурузная</v>
      </c>
      <c r="AI7" s="15" t="str">
        <f>ССЫЛКИ!AG2</f>
        <v>Крупа манная</v>
      </c>
      <c r="AJ7" s="15" t="str">
        <f>ССЫЛКИ!AH2</f>
        <v>Крупа овсяная</v>
      </c>
      <c r="AK7" s="15" t="str">
        <f>ССЫЛКИ!AI2</f>
        <v>Крупа перловая</v>
      </c>
      <c r="AL7" s="15" t="str">
        <f>ССЫЛКИ!AJ2</f>
        <v>Крупа пшеничная</v>
      </c>
      <c r="AM7" s="15" t="str">
        <f>ССЫЛКИ!AK2</f>
        <v>Крупа пшено шлифованное</v>
      </c>
      <c r="AN7" s="15" t="str">
        <f>ССЫЛКИ!AL2</f>
        <v>Крупа рисовая</v>
      </c>
      <c r="AO7" s="15" t="str">
        <f>ССЫЛКИ!AM2</f>
        <v>Крупа ячневая</v>
      </c>
      <c r="AP7" s="15" t="str">
        <f>ССЫЛКИ!AN2</f>
        <v>Чечевица</v>
      </c>
      <c r="AQ7" s="15" t="str">
        <f>ССЫЛКИ!AO2</f>
        <v>Фасоль</v>
      </c>
      <c r="AR7" s="15" t="str">
        <f>ССЫЛКИ!AP2</f>
        <v>Йогурт</v>
      </c>
      <c r="AS7" s="15" t="str">
        <f>ССЫЛКИ!AQ2</f>
        <v>Кефир</v>
      </c>
      <c r="AT7" s="15" t="str">
        <f>ССЫЛКИ!AR2</f>
        <v>Масло сливочное</v>
      </c>
      <c r="AU7" s="15" t="str">
        <f>ССЫЛКИ!AS2</f>
        <v>Молоко разливное</v>
      </c>
      <c r="AV7" s="15" t="str">
        <f>ССЫЛКИ!AT2</f>
        <v>Молоко вупаковке пастер</v>
      </c>
      <c r="AW7" s="15" t="str">
        <f>ССЫЛКИ!AU2</f>
        <v>Сгущенное молоко (банка)</v>
      </c>
      <c r="AX7" s="15" t="str">
        <f>ССЫЛКИ!AV2</f>
        <v>Сметана</v>
      </c>
      <c r="AY7" s="15" t="str">
        <f>ССЫЛКИ!AW2</f>
        <v>Сыр Российский</v>
      </c>
      <c r="AZ7" s="15" t="str">
        <f>ССЫЛКИ!AX2</f>
        <v>Творог</v>
      </c>
      <c r="BA7" s="15" t="str">
        <f>ССЫЛКИ!AY2</f>
        <v>Куры охлажденные</v>
      </c>
      <c r="BB7" s="15" t="str">
        <f>ССЫЛКИ!AZ2</f>
        <v>Мясо говядины в/с</v>
      </c>
      <c r="BC7" s="15" t="str">
        <f>ССЫЛКИ!BA2</f>
        <v>Фарш говяжий</v>
      </c>
      <c r="BD7" s="15" t="str">
        <f>ССЫЛКИ!BB2</f>
        <v>Сосиски</v>
      </c>
      <c r="BE7" s="15" t="str">
        <f>ССЫЛКИ!BC2</f>
        <v>Рыба свежая</v>
      </c>
      <c r="BF7" s="15" t="str">
        <f>ССЫЛКИ!BD2</f>
        <v>Рыба мороженая</v>
      </c>
      <c r="BG7" s="15" t="str">
        <f>ССЫЛКИ!BE2</f>
        <v>Зелень разная (пуч.)</v>
      </c>
      <c r="BH7" s="15" t="str">
        <f>ССЫЛКИ!BF2</f>
        <v>Голубцы полуфаб-т (шт)</v>
      </c>
      <c r="BI7" s="15" t="str">
        <f>ССЫЛКИ!BG2</f>
        <v>Капуста</v>
      </c>
      <c r="BJ7" s="15" t="str">
        <f>ССЫЛКИ!BH2</f>
        <v>Картофель</v>
      </c>
      <c r="BK7" s="15" t="str">
        <f>ССЫЛКИ!BI2</f>
        <v>Лук репчатый</v>
      </c>
      <c r="BL7" s="15" t="str">
        <f>ССЫЛКИ!BJ2</f>
        <v>Морковь</v>
      </c>
      <c r="BM7" s="15" t="str">
        <f>ССЫЛКИ!BK2</f>
        <v>Огурцы свежие</v>
      </c>
      <c r="BN7" s="15" t="str">
        <f>ССЫЛКИ!BL2</f>
        <v>Помидоры свежие</v>
      </c>
      <c r="BO7" s="15" t="str">
        <f>ССЫЛКИ!BM2</f>
        <v>Свекла столовая</v>
      </c>
      <c r="BP7" s="15" t="str">
        <f>ССЫЛКИ!BN2</f>
        <v>Чеснок</v>
      </c>
      <c r="BQ7" s="15" t="str">
        <f>ССЫЛКИ!BO2</f>
        <v>Апельсины</v>
      </c>
      <c r="BR7" s="15" t="str">
        <f>ССЫЛКИ!BP2</f>
        <v>Бананы</v>
      </c>
      <c r="BS7" s="15" t="str">
        <f>ССЫЛКИ!BQ2</f>
        <v>Груши</v>
      </c>
      <c r="BT7" s="15" t="str">
        <f>ССЫЛКИ!BR2</f>
        <v>Лимон (кг.)</v>
      </c>
      <c r="BU7" s="15" t="str">
        <f>ССЫЛКИ!BS2</f>
        <v>Мандарины</v>
      </c>
      <c r="BV7" s="15" t="str">
        <f>ССЫЛКИ!BT2</f>
        <v>Яблоки</v>
      </c>
      <c r="BW7" s="15">
        <f>ССЫЛКИ!BU2</f>
        <v>0</v>
      </c>
      <c r="BX7" s="15" t="str">
        <f>ССЫЛКИ!BV2</f>
        <v>Хлеб</v>
      </c>
      <c r="BY7" s="15" t="str">
        <f>ССЫЛКИ!BW2</f>
        <v>Изюм</v>
      </c>
      <c r="BZ7" s="15" t="str">
        <f>ССЫЛКИ!BX2</f>
        <v>Зефир в шоколаде (шт.)</v>
      </c>
      <c r="CA7" s="19"/>
    </row>
    <row r="8" spans="1:79" x14ac:dyDescent="0.25">
      <c r="A8" s="136" t="s">
        <v>116</v>
      </c>
      <c r="B8" s="137"/>
      <c r="C8" s="17"/>
      <c r="D8" s="17"/>
      <c r="E8" s="17"/>
      <c r="F8" s="17"/>
      <c r="G8" s="17"/>
      <c r="H8" s="17"/>
      <c r="I8" s="17"/>
      <c r="J8" s="17"/>
      <c r="K8" s="17"/>
      <c r="L8" s="17">
        <v>4.9000000000000004</v>
      </c>
      <c r="M8" s="17"/>
      <c r="N8" s="17">
        <v>2.6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>
        <v>5</v>
      </c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>
        <v>59</v>
      </c>
      <c r="BB8" s="17"/>
      <c r="BC8" s="17"/>
      <c r="BD8" s="17"/>
      <c r="BE8" s="17"/>
      <c r="BF8" s="17"/>
      <c r="BG8" s="17"/>
      <c r="BH8" s="17"/>
      <c r="BI8" s="17"/>
      <c r="BJ8" s="17">
        <v>60</v>
      </c>
      <c r="BK8" s="17">
        <v>6</v>
      </c>
      <c r="BL8" s="17">
        <v>6</v>
      </c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8"/>
      <c r="BZ8" s="18"/>
    </row>
    <row r="9" spans="1:79" x14ac:dyDescent="0.25">
      <c r="A9" s="136" t="s">
        <v>117</v>
      </c>
      <c r="B9" s="13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>
        <v>1.5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>
        <v>80</v>
      </c>
      <c r="AM9" s="17"/>
      <c r="AN9" s="17"/>
      <c r="AO9" s="17"/>
      <c r="AP9" s="17"/>
      <c r="AQ9" s="17"/>
      <c r="AR9" s="17"/>
      <c r="AS9" s="17"/>
      <c r="AT9" s="17">
        <v>5</v>
      </c>
      <c r="AU9" s="17"/>
      <c r="AV9" s="17"/>
      <c r="AW9" s="17"/>
      <c r="AX9" s="17"/>
      <c r="AY9" s="17"/>
      <c r="AZ9" s="17"/>
      <c r="BA9" s="17"/>
      <c r="BB9" s="17"/>
      <c r="BC9" s="17"/>
      <c r="BD9" s="17">
        <v>53</v>
      </c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8"/>
      <c r="BZ9" s="18"/>
    </row>
    <row r="10" spans="1:79" x14ac:dyDescent="0.25">
      <c r="A10" s="136" t="s">
        <v>118</v>
      </c>
      <c r="B10" s="13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>
        <v>2</v>
      </c>
      <c r="O10" s="17"/>
      <c r="P10" s="17"/>
      <c r="Q10" s="17"/>
      <c r="R10" s="17"/>
      <c r="S10" s="17"/>
      <c r="T10" s="17"/>
      <c r="U10" s="17"/>
      <c r="V10" s="17">
        <v>15</v>
      </c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>
        <v>9</v>
      </c>
      <c r="AY10" s="17"/>
      <c r="AZ10" s="17"/>
      <c r="BA10" s="17"/>
      <c r="BB10" s="17"/>
      <c r="BC10" s="17"/>
      <c r="BD10" s="17"/>
      <c r="BE10" s="17"/>
      <c r="BF10" s="17">
        <v>0</v>
      </c>
      <c r="BG10" s="17">
        <v>0</v>
      </c>
      <c r="BH10" s="17"/>
      <c r="BI10" s="17">
        <v>50</v>
      </c>
      <c r="BJ10" s="17"/>
      <c r="BK10" s="17"/>
      <c r="BL10" s="17">
        <v>14</v>
      </c>
      <c r="BM10" s="17">
        <v>20</v>
      </c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8"/>
      <c r="BZ10" s="18"/>
    </row>
    <row r="11" spans="1:79" x14ac:dyDescent="0.25">
      <c r="A11" s="136" t="s">
        <v>71</v>
      </c>
      <c r="B11" s="1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>
        <v>0</v>
      </c>
      <c r="BX11" s="17">
        <v>60</v>
      </c>
      <c r="BY11" s="18"/>
      <c r="BZ11" s="18"/>
    </row>
    <row r="12" spans="1:79" x14ac:dyDescent="0.25">
      <c r="A12" s="136" t="s">
        <v>108</v>
      </c>
      <c r="B12" s="13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>
        <v>200</v>
      </c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>
        <v>0</v>
      </c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8"/>
      <c r="BZ12" s="18"/>
    </row>
    <row r="13" spans="1:79" x14ac:dyDescent="0.25">
      <c r="A13" s="136"/>
      <c r="B13" s="13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8">
        <v>0</v>
      </c>
      <c r="BZ13" s="18"/>
    </row>
    <row r="14" spans="1:79" x14ac:dyDescent="0.25">
      <c r="A14" s="158"/>
      <c r="B14" s="137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</row>
    <row r="15" spans="1:79" x14ac:dyDescent="0.25">
      <c r="A15" s="158"/>
      <c r="B15" s="137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</row>
    <row r="16" spans="1:79" hidden="1" x14ac:dyDescent="0.25">
      <c r="A16" s="158"/>
      <c r="B16" s="137"/>
      <c r="C16" s="49"/>
      <c r="D16" s="49">
        <f t="shared" ref="D16:BZ16" si="0">SUM(D8:D15)</f>
        <v>0</v>
      </c>
      <c r="E16" s="49">
        <f t="shared" si="0"/>
        <v>0</v>
      </c>
      <c r="F16" s="49">
        <f t="shared" si="0"/>
        <v>0</v>
      </c>
      <c r="G16" s="49">
        <f t="shared" si="0"/>
        <v>0</v>
      </c>
      <c r="H16" s="49">
        <f t="shared" si="0"/>
        <v>0</v>
      </c>
      <c r="I16" s="49">
        <f t="shared" si="0"/>
        <v>0</v>
      </c>
      <c r="J16" s="49">
        <f t="shared" si="0"/>
        <v>0</v>
      </c>
      <c r="K16" s="49">
        <f t="shared" si="0"/>
        <v>0</v>
      </c>
      <c r="L16" s="49">
        <f t="shared" si="0"/>
        <v>4.9000000000000004</v>
      </c>
      <c r="M16" s="49">
        <f t="shared" si="0"/>
        <v>0</v>
      </c>
      <c r="N16" s="49">
        <f t="shared" si="0"/>
        <v>6.1</v>
      </c>
      <c r="O16" s="49">
        <f t="shared" si="0"/>
        <v>0</v>
      </c>
      <c r="P16" s="49">
        <f t="shared" si="0"/>
        <v>0</v>
      </c>
      <c r="Q16" s="49">
        <f t="shared" si="0"/>
        <v>0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9">
        <f t="shared" si="0"/>
        <v>0</v>
      </c>
      <c r="V16" s="49">
        <f t="shared" si="0"/>
        <v>15</v>
      </c>
      <c r="W16" s="49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200</v>
      </c>
      <c r="AC16" s="49">
        <f t="shared" si="0"/>
        <v>5</v>
      </c>
      <c r="AD16" s="49">
        <f t="shared" si="0"/>
        <v>0</v>
      </c>
      <c r="AE16" s="49">
        <f t="shared" si="0"/>
        <v>0</v>
      </c>
      <c r="AF16" s="49">
        <f t="shared" si="0"/>
        <v>0</v>
      </c>
      <c r="AG16" s="49">
        <f t="shared" si="0"/>
        <v>0</v>
      </c>
      <c r="AH16" s="49">
        <f t="shared" si="0"/>
        <v>0</v>
      </c>
      <c r="AI16" s="49">
        <f t="shared" si="0"/>
        <v>0</v>
      </c>
      <c r="AJ16" s="49">
        <f t="shared" si="0"/>
        <v>0</v>
      </c>
      <c r="AK16" s="49">
        <f t="shared" si="0"/>
        <v>0</v>
      </c>
      <c r="AL16" s="49">
        <f t="shared" si="0"/>
        <v>80</v>
      </c>
      <c r="AM16" s="49">
        <f t="shared" si="0"/>
        <v>0</v>
      </c>
      <c r="AN16" s="49">
        <f t="shared" si="0"/>
        <v>0</v>
      </c>
      <c r="AO16" s="49">
        <f t="shared" si="0"/>
        <v>0</v>
      </c>
      <c r="AP16" s="49">
        <f t="shared" si="0"/>
        <v>0</v>
      </c>
      <c r="AQ16" s="49">
        <f t="shared" si="0"/>
        <v>0</v>
      </c>
      <c r="AR16" s="49">
        <f t="shared" si="0"/>
        <v>0</v>
      </c>
      <c r="AS16" s="49">
        <f t="shared" si="0"/>
        <v>0</v>
      </c>
      <c r="AT16" s="49">
        <f t="shared" si="0"/>
        <v>5</v>
      </c>
      <c r="AU16" s="49">
        <f t="shared" si="0"/>
        <v>0</v>
      </c>
      <c r="AV16" s="49">
        <f t="shared" si="0"/>
        <v>0</v>
      </c>
      <c r="AW16" s="49">
        <f t="shared" si="0"/>
        <v>0</v>
      </c>
      <c r="AX16" s="49">
        <f t="shared" si="0"/>
        <v>9</v>
      </c>
      <c r="AY16" s="49">
        <f t="shared" si="0"/>
        <v>0</v>
      </c>
      <c r="AZ16" s="49">
        <f t="shared" si="0"/>
        <v>0</v>
      </c>
      <c r="BA16" s="49">
        <f t="shared" si="0"/>
        <v>59</v>
      </c>
      <c r="BB16" s="49">
        <f t="shared" si="0"/>
        <v>0</v>
      </c>
      <c r="BC16" s="49">
        <f t="shared" si="0"/>
        <v>0</v>
      </c>
      <c r="BD16" s="49">
        <f t="shared" si="0"/>
        <v>53</v>
      </c>
      <c r="BE16" s="49">
        <f t="shared" si="0"/>
        <v>0</v>
      </c>
      <c r="BF16" s="49">
        <f t="shared" si="0"/>
        <v>0</v>
      </c>
      <c r="BG16" s="49">
        <f t="shared" si="0"/>
        <v>0</v>
      </c>
      <c r="BH16" s="49">
        <f t="shared" si="0"/>
        <v>0</v>
      </c>
      <c r="BI16" s="49">
        <f t="shared" si="0"/>
        <v>50</v>
      </c>
      <c r="BJ16" s="49">
        <f t="shared" si="0"/>
        <v>60</v>
      </c>
      <c r="BK16" s="49">
        <f t="shared" si="0"/>
        <v>6</v>
      </c>
      <c r="BL16" s="49">
        <f t="shared" si="0"/>
        <v>20</v>
      </c>
      <c r="BM16" s="49">
        <f t="shared" si="0"/>
        <v>20</v>
      </c>
      <c r="BN16" s="49">
        <f t="shared" si="0"/>
        <v>0</v>
      </c>
      <c r="BO16" s="49">
        <f t="shared" si="0"/>
        <v>0</v>
      </c>
      <c r="BP16" s="49">
        <f t="shared" si="0"/>
        <v>0</v>
      </c>
      <c r="BQ16" s="49">
        <f t="shared" si="0"/>
        <v>0</v>
      </c>
      <c r="BR16" s="49">
        <f t="shared" si="0"/>
        <v>0</v>
      </c>
      <c r="BS16" s="49">
        <f t="shared" si="0"/>
        <v>0</v>
      </c>
      <c r="BT16" s="49">
        <f t="shared" si="0"/>
        <v>0</v>
      </c>
      <c r="BU16" s="49">
        <f t="shared" si="0"/>
        <v>0</v>
      </c>
      <c r="BV16" s="49">
        <f t="shared" si="0"/>
        <v>0</v>
      </c>
      <c r="BW16" s="49">
        <f t="shared" si="0"/>
        <v>0</v>
      </c>
      <c r="BX16" s="49">
        <f t="shared" si="0"/>
        <v>60</v>
      </c>
      <c r="BY16" s="49">
        <f t="shared" si="0"/>
        <v>0</v>
      </c>
      <c r="BZ16" s="49">
        <f t="shared" si="0"/>
        <v>0</v>
      </c>
    </row>
    <row r="17" spans="1:78" hidden="1" x14ac:dyDescent="0.25">
      <c r="A17" s="159" t="s">
        <v>87</v>
      </c>
      <c r="B17" s="137"/>
      <c r="C17" s="50">
        <f>C18</f>
        <v>57</v>
      </c>
      <c r="D17" s="50">
        <f t="shared" ref="D17:BZ17" si="1">C17</f>
        <v>57</v>
      </c>
      <c r="E17" s="50">
        <f t="shared" si="1"/>
        <v>57</v>
      </c>
      <c r="F17" s="50">
        <f t="shared" si="1"/>
        <v>57</v>
      </c>
      <c r="G17" s="50">
        <f t="shared" si="1"/>
        <v>57</v>
      </c>
      <c r="H17" s="50">
        <f t="shared" si="1"/>
        <v>57</v>
      </c>
      <c r="I17" s="50">
        <f t="shared" si="1"/>
        <v>57</v>
      </c>
      <c r="J17" s="50">
        <f t="shared" si="1"/>
        <v>57</v>
      </c>
      <c r="K17" s="50">
        <f t="shared" si="1"/>
        <v>57</v>
      </c>
      <c r="L17" s="50">
        <f t="shared" si="1"/>
        <v>57</v>
      </c>
      <c r="M17" s="50">
        <f t="shared" si="1"/>
        <v>57</v>
      </c>
      <c r="N17" s="50">
        <f t="shared" si="1"/>
        <v>57</v>
      </c>
      <c r="O17" s="50">
        <f t="shared" si="1"/>
        <v>57</v>
      </c>
      <c r="P17" s="50">
        <f t="shared" si="1"/>
        <v>57</v>
      </c>
      <c r="Q17" s="50">
        <f t="shared" si="1"/>
        <v>57</v>
      </c>
      <c r="R17" s="50">
        <f t="shared" si="1"/>
        <v>57</v>
      </c>
      <c r="S17" s="50">
        <f t="shared" si="1"/>
        <v>57</v>
      </c>
      <c r="T17" s="50">
        <f t="shared" si="1"/>
        <v>57</v>
      </c>
      <c r="U17" s="50">
        <f t="shared" si="1"/>
        <v>57</v>
      </c>
      <c r="V17" s="50">
        <f t="shared" si="1"/>
        <v>57</v>
      </c>
      <c r="W17" s="50">
        <f t="shared" si="1"/>
        <v>57</v>
      </c>
      <c r="X17" s="50">
        <f t="shared" si="1"/>
        <v>57</v>
      </c>
      <c r="Y17" s="50">
        <f t="shared" si="1"/>
        <v>57</v>
      </c>
      <c r="Z17" s="50">
        <f t="shared" si="1"/>
        <v>57</v>
      </c>
      <c r="AA17" s="50">
        <f t="shared" si="1"/>
        <v>57</v>
      </c>
      <c r="AB17" s="50">
        <f t="shared" si="1"/>
        <v>57</v>
      </c>
      <c r="AC17" s="50">
        <f t="shared" si="1"/>
        <v>57</v>
      </c>
      <c r="AD17" s="50">
        <f t="shared" si="1"/>
        <v>57</v>
      </c>
      <c r="AE17" s="50">
        <f t="shared" si="1"/>
        <v>57</v>
      </c>
      <c r="AF17" s="50">
        <f t="shared" si="1"/>
        <v>57</v>
      </c>
      <c r="AG17" s="50">
        <f t="shared" si="1"/>
        <v>57</v>
      </c>
      <c r="AH17" s="50">
        <f t="shared" si="1"/>
        <v>57</v>
      </c>
      <c r="AI17" s="50">
        <f t="shared" si="1"/>
        <v>57</v>
      </c>
      <c r="AJ17" s="50">
        <f t="shared" si="1"/>
        <v>57</v>
      </c>
      <c r="AK17" s="50">
        <f t="shared" si="1"/>
        <v>57</v>
      </c>
      <c r="AL17" s="50">
        <f t="shared" si="1"/>
        <v>57</v>
      </c>
      <c r="AM17" s="50">
        <f t="shared" si="1"/>
        <v>57</v>
      </c>
      <c r="AN17" s="50">
        <f t="shared" si="1"/>
        <v>57</v>
      </c>
      <c r="AO17" s="50">
        <f t="shared" si="1"/>
        <v>57</v>
      </c>
      <c r="AP17" s="50">
        <f t="shared" si="1"/>
        <v>57</v>
      </c>
      <c r="AQ17" s="50">
        <f t="shared" si="1"/>
        <v>57</v>
      </c>
      <c r="AR17" s="50">
        <f t="shared" si="1"/>
        <v>57</v>
      </c>
      <c r="AS17" s="50">
        <f t="shared" si="1"/>
        <v>57</v>
      </c>
      <c r="AT17" s="50">
        <f t="shared" si="1"/>
        <v>57</v>
      </c>
      <c r="AU17" s="50">
        <f t="shared" si="1"/>
        <v>57</v>
      </c>
      <c r="AV17" s="50">
        <f t="shared" si="1"/>
        <v>57</v>
      </c>
      <c r="AW17" s="50">
        <f t="shared" si="1"/>
        <v>57</v>
      </c>
      <c r="AX17" s="50">
        <f t="shared" si="1"/>
        <v>57</v>
      </c>
      <c r="AY17" s="50">
        <f t="shared" si="1"/>
        <v>57</v>
      </c>
      <c r="AZ17" s="50">
        <f t="shared" si="1"/>
        <v>57</v>
      </c>
      <c r="BA17" s="50">
        <f t="shared" si="1"/>
        <v>57</v>
      </c>
      <c r="BB17" s="50">
        <f t="shared" si="1"/>
        <v>57</v>
      </c>
      <c r="BC17" s="50">
        <f t="shared" si="1"/>
        <v>57</v>
      </c>
      <c r="BD17" s="50">
        <f t="shared" si="1"/>
        <v>57</v>
      </c>
      <c r="BE17" s="50">
        <f t="shared" si="1"/>
        <v>57</v>
      </c>
      <c r="BF17" s="50">
        <f t="shared" si="1"/>
        <v>57</v>
      </c>
      <c r="BG17" s="50">
        <f t="shared" si="1"/>
        <v>57</v>
      </c>
      <c r="BH17" s="50">
        <f t="shared" si="1"/>
        <v>57</v>
      </c>
      <c r="BI17" s="50">
        <f t="shared" si="1"/>
        <v>57</v>
      </c>
      <c r="BJ17" s="50">
        <f t="shared" si="1"/>
        <v>57</v>
      </c>
      <c r="BK17" s="50">
        <f t="shared" si="1"/>
        <v>57</v>
      </c>
      <c r="BL17" s="50">
        <f t="shared" si="1"/>
        <v>57</v>
      </c>
      <c r="BM17" s="50">
        <f t="shared" si="1"/>
        <v>57</v>
      </c>
      <c r="BN17" s="50">
        <f t="shared" si="1"/>
        <v>57</v>
      </c>
      <c r="BO17" s="50">
        <f t="shared" si="1"/>
        <v>57</v>
      </c>
      <c r="BP17" s="50">
        <f t="shared" si="1"/>
        <v>57</v>
      </c>
      <c r="BQ17" s="50">
        <f t="shared" si="1"/>
        <v>57</v>
      </c>
      <c r="BR17" s="50">
        <f t="shared" si="1"/>
        <v>57</v>
      </c>
      <c r="BS17" s="50">
        <f t="shared" si="1"/>
        <v>57</v>
      </c>
      <c r="BT17" s="50">
        <f t="shared" si="1"/>
        <v>57</v>
      </c>
      <c r="BU17" s="50">
        <f t="shared" si="1"/>
        <v>57</v>
      </c>
      <c r="BV17" s="50">
        <f t="shared" si="1"/>
        <v>57</v>
      </c>
      <c r="BW17" s="50">
        <f t="shared" si="1"/>
        <v>57</v>
      </c>
      <c r="BX17" s="50">
        <f t="shared" si="1"/>
        <v>57</v>
      </c>
      <c r="BY17" s="50">
        <f t="shared" si="1"/>
        <v>57</v>
      </c>
      <c r="BZ17" s="50">
        <f t="shared" si="1"/>
        <v>57</v>
      </c>
    </row>
    <row r="18" spans="1:78" ht="20.25" thickBot="1" x14ac:dyDescent="0.35">
      <c r="A18" s="160" t="s">
        <v>87</v>
      </c>
      <c r="B18" s="137"/>
      <c r="C18" s="97">
        <f>Кол.дет!A4</f>
        <v>57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</row>
    <row r="19" spans="1:78" ht="15.75" thickTop="1" x14ac:dyDescent="0.25">
      <c r="A19" s="160" t="s">
        <v>88</v>
      </c>
      <c r="B19" s="137"/>
      <c r="C19" s="51"/>
      <c r="D19" s="52">
        <f>D16*D17/1000</f>
        <v>0</v>
      </c>
      <c r="E19" s="52">
        <f t="shared" ref="E19:G19" si="2">E16*E17</f>
        <v>0</v>
      </c>
      <c r="F19" s="52">
        <f t="shared" si="2"/>
        <v>0</v>
      </c>
      <c r="G19" s="53">
        <f t="shared" si="2"/>
        <v>0</v>
      </c>
      <c r="H19" s="53">
        <f t="shared" ref="H19:J19" si="3">H16*H17/1000</f>
        <v>0</v>
      </c>
      <c r="I19" s="53">
        <f t="shared" si="3"/>
        <v>0</v>
      </c>
      <c r="J19" s="53">
        <f t="shared" si="3"/>
        <v>0</v>
      </c>
      <c r="K19" s="53">
        <f>K16*K17</f>
        <v>0</v>
      </c>
      <c r="L19" s="54">
        <f t="shared" ref="L19:P19" si="4">L16*L17/1000</f>
        <v>0.27929999999999999</v>
      </c>
      <c r="M19" s="54">
        <f t="shared" si="4"/>
        <v>0</v>
      </c>
      <c r="N19" s="54">
        <f t="shared" si="4"/>
        <v>0.34770000000000001</v>
      </c>
      <c r="O19" s="54">
        <f t="shared" si="4"/>
        <v>0</v>
      </c>
      <c r="P19" s="54">
        <f t="shared" si="4"/>
        <v>0</v>
      </c>
      <c r="Q19" s="54">
        <f>Q16*Q17</f>
        <v>0</v>
      </c>
      <c r="R19" s="54">
        <f>R16*R17/1000</f>
        <v>0</v>
      </c>
      <c r="S19" s="54">
        <f>S16*S17</f>
        <v>0</v>
      </c>
      <c r="T19" s="54">
        <f t="shared" ref="T19:BZ19" si="5">T16*T17/1000</f>
        <v>0</v>
      </c>
      <c r="U19" s="54">
        <f t="shared" si="5"/>
        <v>0</v>
      </c>
      <c r="V19" s="54">
        <f t="shared" si="5"/>
        <v>0.85499999999999998</v>
      </c>
      <c r="W19" s="54">
        <f t="shared" si="5"/>
        <v>0</v>
      </c>
      <c r="X19" s="54">
        <f t="shared" si="5"/>
        <v>0</v>
      </c>
      <c r="Y19" s="54">
        <f t="shared" si="5"/>
        <v>0</v>
      </c>
      <c r="Z19" s="54">
        <f t="shared" si="5"/>
        <v>0</v>
      </c>
      <c r="AA19" s="54">
        <f t="shared" si="5"/>
        <v>0</v>
      </c>
      <c r="AB19" s="54">
        <f t="shared" si="5"/>
        <v>11.4</v>
      </c>
      <c r="AC19" s="54">
        <f t="shared" si="5"/>
        <v>0.28499999999999998</v>
      </c>
      <c r="AD19" s="54">
        <f t="shared" si="5"/>
        <v>0</v>
      </c>
      <c r="AE19" s="54">
        <f t="shared" si="5"/>
        <v>0</v>
      </c>
      <c r="AF19" s="54">
        <f t="shared" si="5"/>
        <v>0</v>
      </c>
      <c r="AG19" s="54">
        <f t="shared" si="5"/>
        <v>0</v>
      </c>
      <c r="AH19" s="54">
        <f t="shared" si="5"/>
        <v>0</v>
      </c>
      <c r="AI19" s="54">
        <f t="shared" si="5"/>
        <v>0</v>
      </c>
      <c r="AJ19" s="54">
        <f t="shared" si="5"/>
        <v>0</v>
      </c>
      <c r="AK19" s="54">
        <f t="shared" si="5"/>
        <v>0</v>
      </c>
      <c r="AL19" s="54">
        <f t="shared" si="5"/>
        <v>4.5599999999999996</v>
      </c>
      <c r="AM19" s="54">
        <f t="shared" si="5"/>
        <v>0</v>
      </c>
      <c r="AN19" s="54">
        <f t="shared" si="5"/>
        <v>0</v>
      </c>
      <c r="AO19" s="54">
        <f t="shared" si="5"/>
        <v>0</v>
      </c>
      <c r="AP19" s="54">
        <f t="shared" si="5"/>
        <v>0</v>
      </c>
      <c r="AQ19" s="54">
        <f t="shared" si="5"/>
        <v>0</v>
      </c>
      <c r="AR19" s="54">
        <f t="shared" si="5"/>
        <v>0</v>
      </c>
      <c r="AS19" s="54">
        <f t="shared" si="5"/>
        <v>0</v>
      </c>
      <c r="AT19" s="54">
        <f t="shared" si="5"/>
        <v>0.28499999999999998</v>
      </c>
      <c r="AU19" s="54">
        <f t="shared" si="5"/>
        <v>0</v>
      </c>
      <c r="AV19" s="54">
        <f t="shared" si="5"/>
        <v>0</v>
      </c>
      <c r="AW19" s="54">
        <f t="shared" si="5"/>
        <v>0</v>
      </c>
      <c r="AX19" s="54">
        <f t="shared" si="5"/>
        <v>0.51300000000000001</v>
      </c>
      <c r="AY19" s="54">
        <f t="shared" si="5"/>
        <v>0</v>
      </c>
      <c r="AZ19" s="54">
        <f t="shared" si="5"/>
        <v>0</v>
      </c>
      <c r="BA19" s="54">
        <f t="shared" si="5"/>
        <v>3.363</v>
      </c>
      <c r="BB19" s="54">
        <f t="shared" si="5"/>
        <v>0</v>
      </c>
      <c r="BC19" s="54">
        <f t="shared" si="5"/>
        <v>0</v>
      </c>
      <c r="BD19" s="54">
        <f t="shared" si="5"/>
        <v>3.0209999999999999</v>
      </c>
      <c r="BE19" s="54">
        <f t="shared" si="5"/>
        <v>0</v>
      </c>
      <c r="BF19" s="54">
        <f t="shared" si="5"/>
        <v>0</v>
      </c>
      <c r="BG19" s="54">
        <f t="shared" si="5"/>
        <v>0</v>
      </c>
      <c r="BH19" s="54">
        <f t="shared" si="5"/>
        <v>0</v>
      </c>
      <c r="BI19" s="54">
        <f t="shared" si="5"/>
        <v>2.85</v>
      </c>
      <c r="BJ19" s="54">
        <f t="shared" si="5"/>
        <v>3.42</v>
      </c>
      <c r="BK19" s="54">
        <f t="shared" si="5"/>
        <v>0.34200000000000003</v>
      </c>
      <c r="BL19" s="54">
        <f t="shared" si="5"/>
        <v>1.1399999999999999</v>
      </c>
      <c r="BM19" s="54">
        <f t="shared" si="5"/>
        <v>1.1399999999999999</v>
      </c>
      <c r="BN19" s="54">
        <f t="shared" si="5"/>
        <v>0</v>
      </c>
      <c r="BO19" s="54">
        <f t="shared" si="5"/>
        <v>0</v>
      </c>
      <c r="BP19" s="54">
        <f t="shared" si="5"/>
        <v>0</v>
      </c>
      <c r="BQ19" s="54">
        <f t="shared" si="5"/>
        <v>0</v>
      </c>
      <c r="BR19" s="54">
        <f t="shared" si="5"/>
        <v>0</v>
      </c>
      <c r="BS19" s="54">
        <f t="shared" si="5"/>
        <v>0</v>
      </c>
      <c r="BT19" s="54">
        <f t="shared" si="5"/>
        <v>0</v>
      </c>
      <c r="BU19" s="54">
        <f t="shared" si="5"/>
        <v>0</v>
      </c>
      <c r="BV19" s="54">
        <f t="shared" si="5"/>
        <v>0</v>
      </c>
      <c r="BW19" s="54">
        <f t="shared" si="5"/>
        <v>0</v>
      </c>
      <c r="BX19" s="54">
        <f t="shared" si="5"/>
        <v>3.42</v>
      </c>
      <c r="BY19" s="52">
        <f t="shared" si="5"/>
        <v>0</v>
      </c>
      <c r="BZ19" s="52">
        <f t="shared" si="5"/>
        <v>0</v>
      </c>
    </row>
    <row r="20" spans="1:78" x14ac:dyDescent="0.25">
      <c r="A20" s="160" t="s">
        <v>74</v>
      </c>
      <c r="B20" s="137"/>
      <c r="C20" s="51"/>
      <c r="D20" s="55">
        <f>ССЫЛКИ!B3</f>
        <v>85</v>
      </c>
      <c r="E20" s="55">
        <f>ССЫЛКИ!C3</f>
        <v>21</v>
      </c>
      <c r="F20" s="55">
        <f>ССЫЛКИ!D3</f>
        <v>21</v>
      </c>
      <c r="G20" s="55">
        <f>ССЫЛКИ!E3</f>
        <v>6</v>
      </c>
      <c r="H20" s="55">
        <f>ССЫЛКИ!F3</f>
        <v>400</v>
      </c>
      <c r="I20" s="55">
        <f>ССЫЛКИ!G3</f>
        <v>140</v>
      </c>
      <c r="J20" s="55">
        <f>ССЫЛКИ!H3</f>
        <v>85</v>
      </c>
      <c r="K20" s="55">
        <f>ССЫЛКИ!I3</f>
        <v>21</v>
      </c>
      <c r="L20" s="55">
        <f>ССЫЛКИ!J3</f>
        <v>140</v>
      </c>
      <c r="M20" s="55">
        <f>ССЫЛКИ!K3</f>
        <v>50</v>
      </c>
      <c r="N20" s="55">
        <f>ССЫЛКИ!L3</f>
        <v>10</v>
      </c>
      <c r="O20" s="55">
        <f>ССЫЛКИ!M3</f>
        <v>240</v>
      </c>
      <c r="P20" s="55">
        <f>ССЫЛКИ!N3</f>
        <v>550</v>
      </c>
      <c r="Q20" s="55">
        <f>ССЫЛКИ!O3</f>
        <v>6</v>
      </c>
      <c r="R20" s="55">
        <f>ССЫЛКИ!P3</f>
        <v>157</v>
      </c>
      <c r="S20" s="55">
        <f>ССЫЛКИ!Q3</f>
        <v>10</v>
      </c>
      <c r="T20" s="55">
        <f>ССЫЛКИ!R3</f>
        <v>140</v>
      </c>
      <c r="U20" s="55">
        <f>ССЫЛКИ!S3</f>
        <v>100</v>
      </c>
      <c r="V20" s="55">
        <f>ССЫЛКИ!T3</f>
        <v>120</v>
      </c>
      <c r="W20" s="55">
        <f>ССЫЛКИ!U3</f>
        <v>120</v>
      </c>
      <c r="X20" s="55">
        <f>ССЫЛКИ!V3</f>
        <v>80</v>
      </c>
      <c r="Y20" s="55">
        <f>ССЫЛКИ!W3</f>
        <v>30</v>
      </c>
      <c r="Z20" s="55">
        <f>ССЫЛКИ!X3</f>
        <v>55</v>
      </c>
      <c r="AA20" s="55">
        <f>ССЫЛКИ!Y3</f>
        <v>60</v>
      </c>
      <c r="AB20" s="55">
        <f>ССЫЛКИ!Z3</f>
        <v>70</v>
      </c>
      <c r="AC20" s="55">
        <f>ССЫЛКИ!AA3</f>
        <v>165</v>
      </c>
      <c r="AD20" s="55">
        <f>ССЫЛКИ!AB3</f>
        <v>180</v>
      </c>
      <c r="AE20" s="55">
        <f>ССЫЛКИ!AC3</f>
        <v>260</v>
      </c>
      <c r="AF20" s="55">
        <f>ССЫЛКИ!AD3</f>
        <v>55</v>
      </c>
      <c r="AG20" s="55">
        <f>ССЫЛКИ!AE3</f>
        <v>90</v>
      </c>
      <c r="AH20" s="55">
        <f>ССЫЛКИ!AF3</f>
        <v>45</v>
      </c>
      <c r="AI20" s="55">
        <f>ССЫЛКИ!AG3</f>
        <v>45</v>
      </c>
      <c r="AJ20" s="55">
        <f>ССЫЛКИ!AH3</f>
        <v>52</v>
      </c>
      <c r="AK20" s="55">
        <f>ССЫЛКИ!AI3</f>
        <v>50</v>
      </c>
      <c r="AL20" s="55">
        <f>ССЫЛКИ!AJ3</f>
        <v>55</v>
      </c>
      <c r="AM20" s="55">
        <f>ССЫЛКИ!AK3</f>
        <v>60</v>
      </c>
      <c r="AN20" s="55">
        <f>ССЫЛКИ!AL3</f>
        <v>60</v>
      </c>
      <c r="AO20" s="55">
        <f>ССЫЛКИ!AM3</f>
        <v>50</v>
      </c>
      <c r="AP20" s="55">
        <f>ССЫЛКИ!AN3</f>
        <v>110</v>
      </c>
      <c r="AQ20" s="55">
        <f>ССЫЛКИ!AO3</f>
        <v>170</v>
      </c>
      <c r="AR20" s="55">
        <f>ССЫЛКИ!AP3</f>
        <v>200</v>
      </c>
      <c r="AS20" s="55">
        <f>ССЫЛКИ!AQ3</f>
        <v>80</v>
      </c>
      <c r="AT20" s="55">
        <f>ССЫЛКИ!AR3</f>
        <v>600</v>
      </c>
      <c r="AU20" s="55">
        <f>ССЫЛКИ!AS3</f>
        <v>60</v>
      </c>
      <c r="AV20" s="55">
        <f>ССЫЛКИ!AT3</f>
        <v>75</v>
      </c>
      <c r="AW20" s="55">
        <f>ССЫЛКИ!AU3</f>
        <v>155</v>
      </c>
      <c r="AX20" s="55">
        <f>ССЫЛКИ!AV3</f>
        <v>274</v>
      </c>
      <c r="AY20" s="55">
        <f>ССЫЛКИ!AW3</f>
        <v>450</v>
      </c>
      <c r="AZ20" s="55">
        <f>ССЫЛКИ!AX3</f>
        <v>325</v>
      </c>
      <c r="BA20" s="55">
        <f>ССЫЛКИ!AY3</f>
        <v>180</v>
      </c>
      <c r="BB20" s="55">
        <f>ССЫЛКИ!AZ3</f>
        <v>320</v>
      </c>
      <c r="BC20" s="55">
        <f>ССЫЛКИ!BA3</f>
        <v>350</v>
      </c>
      <c r="BD20" s="55">
        <f>ССЫЛКИ!BB3</f>
        <v>300</v>
      </c>
      <c r="BE20" s="55">
        <f>ССЫЛКИ!BC3</f>
        <v>120</v>
      </c>
      <c r="BF20" s="55">
        <f>ССЫЛКИ!BD3</f>
        <v>220</v>
      </c>
      <c r="BG20" s="55">
        <f>ССЫЛКИ!BE3</f>
        <v>20</v>
      </c>
      <c r="BH20" s="55">
        <f>ССЫЛКИ!BF3</f>
        <v>21</v>
      </c>
      <c r="BI20" s="55">
        <f>ССЫЛКИ!BG3</f>
        <v>21</v>
      </c>
      <c r="BJ20" s="55">
        <f>ССЫЛКИ!BH3</f>
        <v>35</v>
      </c>
      <c r="BK20" s="55">
        <f>ССЫЛКИ!BI3</f>
        <v>22</v>
      </c>
      <c r="BL20" s="55">
        <f>ССЫЛКИ!BJ3</f>
        <v>28</v>
      </c>
      <c r="BM20" s="55">
        <f>ССЫЛКИ!BK3</f>
        <v>50</v>
      </c>
      <c r="BN20" s="55">
        <f>ССЫЛКИ!BL3</f>
        <v>40</v>
      </c>
      <c r="BO20" s="55">
        <f>ССЫЛКИ!BM3</f>
        <v>30</v>
      </c>
      <c r="BP20" s="55">
        <f>ССЫЛКИ!BN3</f>
        <v>175</v>
      </c>
      <c r="BQ20" s="55">
        <f>ССЫЛКИ!BO3</f>
        <v>160</v>
      </c>
      <c r="BR20" s="55">
        <f>ССЫЛКИ!BP3</f>
        <v>100</v>
      </c>
      <c r="BS20" s="55">
        <f>ССЫЛКИ!BQ3</f>
        <v>120</v>
      </c>
      <c r="BT20" s="55">
        <f>ССЫЛКИ!BR3</f>
        <v>160</v>
      </c>
      <c r="BU20" s="55">
        <f>ССЫЛКИ!BS3</f>
        <v>100</v>
      </c>
      <c r="BV20" s="55">
        <f>ССЫЛКИ!BT3</f>
        <v>90</v>
      </c>
      <c r="BW20" s="55">
        <f>ССЫЛКИ!BU3</f>
        <v>0</v>
      </c>
      <c r="BX20" s="55">
        <f>ССЫЛКИ!BV3</f>
        <v>40</v>
      </c>
      <c r="BY20" s="55">
        <f>ССЫЛКИ!BW3</f>
        <v>210</v>
      </c>
      <c r="BZ20" s="55">
        <f>ССЫЛКИ!BX3</f>
        <v>8</v>
      </c>
    </row>
    <row r="21" spans="1:78" ht="15.75" customHeight="1" x14ac:dyDescent="0.25">
      <c r="A21" s="160" t="s">
        <v>89</v>
      </c>
      <c r="B21" s="137"/>
      <c r="C21" s="56">
        <f>SUM(D21:BZ21)</f>
        <v>3477</v>
      </c>
      <c r="D21" s="57">
        <f t="shared" ref="D21:BZ21" si="6">D19*D20</f>
        <v>0</v>
      </c>
      <c r="E21" s="57">
        <f t="shared" si="6"/>
        <v>0</v>
      </c>
      <c r="F21" s="57">
        <f t="shared" si="6"/>
        <v>0</v>
      </c>
      <c r="G21" s="58">
        <f t="shared" si="6"/>
        <v>0</v>
      </c>
      <c r="H21" s="58">
        <f t="shared" si="6"/>
        <v>0</v>
      </c>
      <c r="I21" s="58">
        <f t="shared" si="6"/>
        <v>0</v>
      </c>
      <c r="J21" s="58">
        <f t="shared" si="6"/>
        <v>0</v>
      </c>
      <c r="K21" s="58">
        <f t="shared" si="6"/>
        <v>0</v>
      </c>
      <c r="L21" s="54">
        <f t="shared" si="6"/>
        <v>39.101999999999997</v>
      </c>
      <c r="M21" s="54">
        <f t="shared" si="6"/>
        <v>0</v>
      </c>
      <c r="N21" s="54">
        <f t="shared" si="6"/>
        <v>3.4770000000000003</v>
      </c>
      <c r="O21" s="54">
        <f t="shared" si="6"/>
        <v>0</v>
      </c>
      <c r="P21" s="54">
        <f t="shared" si="6"/>
        <v>0</v>
      </c>
      <c r="Q21" s="54">
        <f t="shared" si="6"/>
        <v>0</v>
      </c>
      <c r="R21" s="54">
        <f t="shared" si="6"/>
        <v>0</v>
      </c>
      <c r="S21" s="54">
        <f t="shared" si="6"/>
        <v>0</v>
      </c>
      <c r="T21" s="54">
        <f t="shared" si="6"/>
        <v>0</v>
      </c>
      <c r="U21" s="54">
        <f t="shared" si="6"/>
        <v>0</v>
      </c>
      <c r="V21" s="54">
        <f t="shared" si="6"/>
        <v>102.6</v>
      </c>
      <c r="W21" s="54">
        <f t="shared" si="6"/>
        <v>0</v>
      </c>
      <c r="X21" s="54">
        <f t="shared" si="6"/>
        <v>0</v>
      </c>
      <c r="Y21" s="54">
        <f t="shared" si="6"/>
        <v>0</v>
      </c>
      <c r="Z21" s="54">
        <f t="shared" si="6"/>
        <v>0</v>
      </c>
      <c r="AA21" s="54">
        <f t="shared" si="6"/>
        <v>0</v>
      </c>
      <c r="AB21" s="54">
        <f t="shared" si="6"/>
        <v>798</v>
      </c>
      <c r="AC21" s="54">
        <f t="shared" si="6"/>
        <v>47.024999999999999</v>
      </c>
      <c r="AD21" s="54">
        <f t="shared" si="6"/>
        <v>0</v>
      </c>
      <c r="AE21" s="54">
        <f t="shared" si="6"/>
        <v>0</v>
      </c>
      <c r="AF21" s="54">
        <f t="shared" si="6"/>
        <v>0</v>
      </c>
      <c r="AG21" s="54">
        <f t="shared" si="6"/>
        <v>0</v>
      </c>
      <c r="AH21" s="54">
        <f t="shared" si="6"/>
        <v>0</v>
      </c>
      <c r="AI21" s="54">
        <f t="shared" si="6"/>
        <v>0</v>
      </c>
      <c r="AJ21" s="54">
        <f t="shared" si="6"/>
        <v>0</v>
      </c>
      <c r="AK21" s="54">
        <f t="shared" si="6"/>
        <v>0</v>
      </c>
      <c r="AL21" s="54">
        <f t="shared" si="6"/>
        <v>250.79999999999998</v>
      </c>
      <c r="AM21" s="54">
        <f t="shared" si="6"/>
        <v>0</v>
      </c>
      <c r="AN21" s="54">
        <f t="shared" si="6"/>
        <v>0</v>
      </c>
      <c r="AO21" s="54">
        <f t="shared" si="6"/>
        <v>0</v>
      </c>
      <c r="AP21" s="54">
        <f t="shared" si="6"/>
        <v>0</v>
      </c>
      <c r="AQ21" s="54">
        <f t="shared" si="6"/>
        <v>0</v>
      </c>
      <c r="AR21" s="54">
        <f t="shared" si="6"/>
        <v>0</v>
      </c>
      <c r="AS21" s="54">
        <f t="shared" si="6"/>
        <v>0</v>
      </c>
      <c r="AT21" s="54">
        <f t="shared" si="6"/>
        <v>170.99999999999997</v>
      </c>
      <c r="AU21" s="54">
        <f t="shared" si="6"/>
        <v>0</v>
      </c>
      <c r="AV21" s="54">
        <f t="shared" si="6"/>
        <v>0</v>
      </c>
      <c r="AW21" s="54">
        <f t="shared" si="6"/>
        <v>0</v>
      </c>
      <c r="AX21" s="54">
        <f t="shared" si="6"/>
        <v>140.56200000000001</v>
      </c>
      <c r="AY21" s="54">
        <f t="shared" si="6"/>
        <v>0</v>
      </c>
      <c r="AZ21" s="54">
        <f t="shared" si="6"/>
        <v>0</v>
      </c>
      <c r="BA21" s="54">
        <f t="shared" si="6"/>
        <v>605.34</v>
      </c>
      <c r="BB21" s="54">
        <f t="shared" si="6"/>
        <v>0</v>
      </c>
      <c r="BC21" s="54">
        <f t="shared" si="6"/>
        <v>0</v>
      </c>
      <c r="BD21" s="54">
        <f t="shared" si="6"/>
        <v>906.3</v>
      </c>
      <c r="BE21" s="54">
        <f t="shared" si="6"/>
        <v>0</v>
      </c>
      <c r="BF21" s="54">
        <f t="shared" si="6"/>
        <v>0</v>
      </c>
      <c r="BG21" s="54">
        <f t="shared" si="6"/>
        <v>0</v>
      </c>
      <c r="BH21" s="54">
        <f t="shared" si="6"/>
        <v>0</v>
      </c>
      <c r="BI21" s="54">
        <f t="shared" si="6"/>
        <v>59.85</v>
      </c>
      <c r="BJ21" s="54">
        <f t="shared" si="6"/>
        <v>119.7</v>
      </c>
      <c r="BK21" s="54">
        <f t="shared" si="6"/>
        <v>7.5240000000000009</v>
      </c>
      <c r="BL21" s="54">
        <f t="shared" si="6"/>
        <v>31.919999999999998</v>
      </c>
      <c r="BM21" s="54">
        <f t="shared" si="6"/>
        <v>56.999999999999993</v>
      </c>
      <c r="BN21" s="54">
        <f t="shared" si="6"/>
        <v>0</v>
      </c>
      <c r="BO21" s="54">
        <f t="shared" si="6"/>
        <v>0</v>
      </c>
      <c r="BP21" s="54">
        <f t="shared" si="6"/>
        <v>0</v>
      </c>
      <c r="BQ21" s="54">
        <f t="shared" si="6"/>
        <v>0</v>
      </c>
      <c r="BR21" s="54">
        <f t="shared" si="6"/>
        <v>0</v>
      </c>
      <c r="BS21" s="54">
        <f t="shared" si="6"/>
        <v>0</v>
      </c>
      <c r="BT21" s="54">
        <f t="shared" si="6"/>
        <v>0</v>
      </c>
      <c r="BU21" s="54">
        <f t="shared" si="6"/>
        <v>0</v>
      </c>
      <c r="BV21" s="54">
        <f t="shared" si="6"/>
        <v>0</v>
      </c>
      <c r="BW21" s="54">
        <f t="shared" si="6"/>
        <v>0</v>
      </c>
      <c r="BX21" s="54">
        <f t="shared" si="6"/>
        <v>136.80000000000001</v>
      </c>
      <c r="BY21" s="57">
        <f t="shared" si="6"/>
        <v>0</v>
      </c>
      <c r="BZ21" s="57">
        <f t="shared" si="6"/>
        <v>0</v>
      </c>
    </row>
    <row r="22" spans="1:78" ht="15.75" customHeight="1" x14ac:dyDescent="0.25">
      <c r="A22" s="160" t="s">
        <v>90</v>
      </c>
      <c r="B22" s="137"/>
      <c r="C22" s="59">
        <f>C21/C18</f>
        <v>61</v>
      </c>
    </row>
    <row r="23" spans="1:78" ht="15.75" customHeight="1" x14ac:dyDescent="0.2"/>
    <row r="24" spans="1:78" ht="15.75" customHeight="1" x14ac:dyDescent="0.25">
      <c r="B24" s="32" t="s">
        <v>91</v>
      </c>
    </row>
    <row r="25" spans="1:78" ht="15.75" customHeight="1" x14ac:dyDescent="0.2"/>
    <row r="26" spans="1:78" ht="15.75" customHeight="1" x14ac:dyDescent="0.25">
      <c r="B26" s="32" t="s">
        <v>92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78" ht="15.75" customHeight="1" x14ac:dyDescent="0.2"/>
    <row r="28" spans="1:78" ht="15.75" customHeight="1" x14ac:dyDescent="0.2"/>
    <row r="29" spans="1:78" ht="15.75" customHeight="1" x14ac:dyDescent="0.2"/>
    <row r="30" spans="1:78" ht="15.75" customHeight="1" x14ac:dyDescent="0.2"/>
    <row r="31" spans="1:78" ht="15.75" customHeight="1" x14ac:dyDescent="0.2"/>
    <row r="32" spans="1:78" ht="15.75" customHeight="1" x14ac:dyDescent="0.2"/>
    <row r="33" spans="77:77" ht="15.75" customHeight="1" x14ac:dyDescent="0.2"/>
    <row r="34" spans="77:77" ht="15.75" customHeight="1" x14ac:dyDescent="0.2"/>
    <row r="35" spans="77:77" ht="15.75" customHeight="1" x14ac:dyDescent="0.2"/>
    <row r="36" spans="77:77" ht="15.75" customHeight="1" x14ac:dyDescent="0.25">
      <c r="BY36" s="1"/>
    </row>
    <row r="37" spans="77:77" ht="15.75" customHeight="1" x14ac:dyDescent="0.2"/>
    <row r="38" spans="77:77" ht="15.75" customHeight="1" x14ac:dyDescent="0.2"/>
    <row r="39" spans="77:77" ht="15.75" customHeight="1" x14ac:dyDescent="0.2"/>
    <row r="40" spans="77:77" ht="15.75" customHeight="1" x14ac:dyDescent="0.2"/>
    <row r="41" spans="77:77" ht="15.75" customHeight="1" x14ac:dyDescent="0.2"/>
    <row r="42" spans="77:77" ht="15.75" customHeight="1" x14ac:dyDescent="0.2"/>
    <row r="43" spans="77:77" ht="15.75" customHeight="1" x14ac:dyDescent="0.2"/>
    <row r="44" spans="77:77" ht="15.75" customHeight="1" x14ac:dyDescent="0.2"/>
    <row r="45" spans="77:77" ht="15.75" customHeight="1" x14ac:dyDescent="0.2"/>
    <row r="46" spans="77:77" ht="15.75" customHeight="1" x14ac:dyDescent="0.2"/>
    <row r="47" spans="77:77" ht="15.75" customHeight="1" x14ac:dyDescent="0.2"/>
    <row r="48" spans="77:7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2">
    <mergeCell ref="A18:B18"/>
    <mergeCell ref="A19:B19"/>
    <mergeCell ref="A20:B20"/>
    <mergeCell ref="A21:B21"/>
    <mergeCell ref="A22:B22"/>
    <mergeCell ref="A6:B7"/>
    <mergeCell ref="D6:BX6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1:BK1"/>
    <mergeCell ref="A2:BK2"/>
    <mergeCell ref="B3:BK3"/>
    <mergeCell ref="C4:BX4"/>
    <mergeCell ref="L5:AB5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ССЫЛКИ</vt:lpstr>
      <vt:lpstr>Кол.дет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Итог. вед.</vt:lpstr>
      <vt:lpstr>Движение мат ценностей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2020-11-20T11:53:21Z</cp:lastPrinted>
  <dcterms:created xsi:type="dcterms:W3CDTF">2006-09-28T05:33:49Z</dcterms:created>
  <dcterms:modified xsi:type="dcterms:W3CDTF">2020-11-20T11:53:31Z</dcterms:modified>
</cp:coreProperties>
</file>