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Меню октябрь\"/>
    </mc:Choice>
  </mc:AlternateContent>
  <bookViews>
    <workbookView xWindow="0" yWindow="0" windowWidth="20490" windowHeight="8565"/>
  </bookViews>
  <sheets>
    <sheet name="Лист1" sheetId="1" r:id="rId1"/>
  </sheets>
  <externalReferences>
    <externalReference r:id="rId2"/>
  </externalReferences>
  <definedNames>
    <definedName name="завтрак_факт">'[1]Автомат. ввод'!$E$21:$G$51</definedName>
    <definedName name="Реестр">[1]ИТОГ!$A$6:$C$31</definedName>
    <definedName name="Фактически_присутствующих">'[1]Автомат. ввод'!$M$20:$O$51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18" i="1"/>
  <c r="E18" i="1" s="1"/>
  <c r="C15" i="1"/>
  <c r="D6" i="1"/>
  <c r="E6" i="1" s="1"/>
  <c r="E4" i="1"/>
  <c r="A1" i="1"/>
  <c r="D7" i="1" l="1"/>
  <c r="E7" i="1" s="1"/>
  <c r="E15" i="1" s="1"/>
  <c r="D8" i="1"/>
  <c r="E8" i="1" s="1"/>
  <c r="D9" i="1"/>
  <c r="E9" i="1" s="1"/>
  <c r="D10" i="1"/>
  <c r="E10" i="1" s="1"/>
  <c r="D19" i="1"/>
  <c r="E19" i="1" s="1"/>
  <c r="D20" i="1"/>
  <c r="E20" i="1" s="1"/>
  <c r="E27" i="1" s="1"/>
  <c r="D21" i="1"/>
  <c r="E21" i="1" s="1"/>
  <c r="D22" i="1"/>
  <c r="E22" i="1" s="1"/>
  <c r="D23" i="1"/>
  <c r="E23" i="1" s="1"/>
  <c r="D24" i="1"/>
  <c r="E24" i="1" s="1"/>
</calcChain>
</file>

<file path=xl/sharedStrings.xml><?xml version="1.0" encoding="utf-8"?>
<sst xmlns="http://schemas.openxmlformats.org/spreadsheetml/2006/main" count="28" uniqueCount="22">
  <si>
    <t>об организации ежедневного горячего питания по</t>
  </si>
  <si>
    <t>Завтрак</t>
  </si>
  <si>
    <t>№</t>
  </si>
  <si>
    <t>Наименование блюда</t>
  </si>
  <si>
    <t>Цена</t>
  </si>
  <si>
    <t>Кол-во детей</t>
  </si>
  <si>
    <t>Итого</t>
  </si>
  <si>
    <t>Чай с сахаром</t>
  </si>
  <si>
    <t>ВСЕГО:</t>
  </si>
  <si>
    <t>Обед</t>
  </si>
  <si>
    <t>Хлеб пшеничный</t>
  </si>
  <si>
    <t>МКОУ "Новосеребряковская СОШ"</t>
  </si>
  <si>
    <t xml:space="preserve">Гречка рассыпчатая с маслом </t>
  </si>
  <si>
    <t>Тефтеля</t>
  </si>
  <si>
    <t xml:space="preserve">Хлеб пшеничный </t>
  </si>
  <si>
    <t>Салат из зелёного горошка</t>
  </si>
  <si>
    <t xml:space="preserve">Сок с мякотью </t>
  </si>
  <si>
    <t>Суп гороховый с курицей</t>
  </si>
  <si>
    <t>Макароны с котлетой</t>
  </si>
  <si>
    <t>Салат свекольный</t>
  </si>
  <si>
    <t>Соус томатный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</si>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</sst>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\ &quot;₽&quot;"/>
    <numFmt numFmtId="167" formatCode="#,##0.000\ &quot;₽&quot;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1" applyFont="1"/>
    <xf numFmtId="0" fontId="2" fillId="0" borderId="0" xfId="1" applyFont="1"/>
    <xf numFmtId="0" fontId="3" fillId="0" borderId="0" xfId="1" applyFont="1" applyAlignment="1">
      <alignment horizontal="left" indent="14"/>
    </xf>
    <xf numFmtId="0" fontId="2" fillId="0" borderId="1" xfId="1" applyFont="1" applyBorder="1" applyAlignment="1">
      <alignment vertical="center"/>
    </xf>
    <xf numFmtId="14" fontId="4" fillId="0" borderId="1" xfId="1" applyNumberFormat="1" applyFont="1" applyBorder="1" applyAlignment="1"/>
    <xf numFmtId="0" fontId="2" fillId="0" borderId="2" xfId="1" applyFont="1" applyBorder="1"/>
    <xf numFmtId="164" fontId="2" fillId="0" borderId="2" xfId="1" applyNumberFormat="1" applyFont="1" applyBorder="1"/>
    <xf numFmtId="0" fontId="2" fillId="0" borderId="2" xfId="1" applyFont="1" applyBorder="1" applyAlignment="1">
      <alignment horizontal="right"/>
    </xf>
    <xf numFmtId="164" fontId="5" fillId="0" borderId="2" xfId="1" applyNumberFormat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3" fillId="0" borderId="4" xfId="1" applyFont="1" applyBorder="1" applyAlignment="1">
      <alignment horizontal="left" vertical="center" indent="16"/>
    </xf>
    <xf numFmtId="0" fontId="2" fillId="0" borderId="5" xfId="1" applyFont="1" applyBorder="1" applyAlignment="1">
      <alignment vertical="center"/>
    </xf>
    <xf numFmtId="167" fontId="2" fillId="0" borderId="2" xfId="1" applyNumberFormat="1" applyFont="1" applyBorder="1"/>
    <xf numFmtId="0" fontId="2" fillId="0" borderId="6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horizontal="left"/>
    </xf>
    <xf numFmtId="0" fontId="2" fillId="0" borderId="0" xfId="1" applyFont="1" applyAlignment="1">
      <alignment vertical="center" wrapText="1"/>
    </xf>
    <xf numFmtId="0" fontId="2" fillId="0" borderId="7" xfId="1" applyFont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  <cell r="E6" t="str">
            <v>.10.2021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Пятница</v>
          </cell>
          <cell r="G21">
            <v>100</v>
          </cell>
          <cell r="M21">
            <v>1</v>
          </cell>
          <cell r="N21" t="str">
            <v>Пятница</v>
          </cell>
          <cell r="O21">
            <v>90</v>
          </cell>
        </row>
        <row r="22">
          <cell r="E22">
            <v>2</v>
          </cell>
          <cell r="F22" t="str">
            <v>Суббота</v>
          </cell>
          <cell r="G22">
            <v>85</v>
          </cell>
          <cell r="M22">
            <v>2</v>
          </cell>
          <cell r="N22" t="str">
            <v>Суббота</v>
          </cell>
          <cell r="O22">
            <v>75</v>
          </cell>
        </row>
        <row r="23">
          <cell r="E23">
            <v>3</v>
          </cell>
          <cell r="F23" t="str">
            <v>Воскресенье</v>
          </cell>
          <cell r="G23">
            <v>100</v>
          </cell>
          <cell r="M23">
            <v>3</v>
          </cell>
          <cell r="N23" t="str">
            <v>Воскресенье</v>
          </cell>
          <cell r="O23">
            <v>90</v>
          </cell>
        </row>
        <row r="24">
          <cell r="E24">
            <v>4</v>
          </cell>
          <cell r="F24" t="str">
            <v>Понедельник</v>
          </cell>
          <cell r="G24">
            <v>100</v>
          </cell>
          <cell r="M24">
            <v>4</v>
          </cell>
          <cell r="N24" t="str">
            <v>Понедельник</v>
          </cell>
          <cell r="O24">
            <v>90</v>
          </cell>
        </row>
        <row r="25">
          <cell r="E25">
            <v>5</v>
          </cell>
          <cell r="F25" t="str">
            <v>Вторник</v>
          </cell>
          <cell r="G25">
            <v>100</v>
          </cell>
          <cell r="M25">
            <v>5</v>
          </cell>
          <cell r="N25" t="str">
            <v>Вторник</v>
          </cell>
          <cell r="O25">
            <v>90</v>
          </cell>
        </row>
        <row r="26">
          <cell r="E26">
            <v>6</v>
          </cell>
          <cell r="F26" t="str">
            <v>Среда</v>
          </cell>
          <cell r="G26">
            <v>100</v>
          </cell>
          <cell r="M26">
            <v>6</v>
          </cell>
          <cell r="N26" t="str">
            <v>Среда</v>
          </cell>
          <cell r="O26">
            <v>90</v>
          </cell>
        </row>
        <row r="27">
          <cell r="E27">
            <v>7</v>
          </cell>
          <cell r="F27" t="str">
            <v>Четверг</v>
          </cell>
          <cell r="G27">
            <v>100</v>
          </cell>
          <cell r="M27">
            <v>7</v>
          </cell>
          <cell r="N27" t="str">
            <v>Четверг</v>
          </cell>
          <cell r="O27">
            <v>90</v>
          </cell>
        </row>
        <row r="28">
          <cell r="E28">
            <v>8</v>
          </cell>
          <cell r="F28" t="str">
            <v>Пятница</v>
          </cell>
          <cell r="G28">
            <v>100</v>
          </cell>
          <cell r="M28">
            <v>8</v>
          </cell>
          <cell r="N28" t="str">
            <v>Пятница</v>
          </cell>
          <cell r="O28">
            <v>90</v>
          </cell>
        </row>
        <row r="29">
          <cell r="E29">
            <v>9</v>
          </cell>
          <cell r="F29" t="str">
            <v>Суббота</v>
          </cell>
          <cell r="G29">
            <v>85</v>
          </cell>
          <cell r="M29">
            <v>9</v>
          </cell>
          <cell r="N29" t="str">
            <v>Суббота</v>
          </cell>
          <cell r="O29">
            <v>75</v>
          </cell>
        </row>
        <row r="30">
          <cell r="E30">
            <v>10</v>
          </cell>
          <cell r="F30" t="str">
            <v>Воскресенье</v>
          </cell>
          <cell r="G30">
            <v>100</v>
          </cell>
          <cell r="M30">
            <v>10</v>
          </cell>
          <cell r="N30" t="str">
            <v>Воскресенье</v>
          </cell>
          <cell r="O30">
            <v>90</v>
          </cell>
        </row>
        <row r="31">
          <cell r="E31">
            <v>11</v>
          </cell>
          <cell r="F31" t="str">
            <v>Понедельник</v>
          </cell>
          <cell r="G31">
            <v>100</v>
          </cell>
          <cell r="M31">
            <v>11</v>
          </cell>
          <cell r="N31" t="str">
            <v>Понедельник</v>
          </cell>
          <cell r="O31">
            <v>90</v>
          </cell>
        </row>
        <row r="32">
          <cell r="E32">
            <v>12</v>
          </cell>
          <cell r="F32" t="str">
            <v>Вторник</v>
          </cell>
          <cell r="G32">
            <v>100</v>
          </cell>
          <cell r="M32">
            <v>12</v>
          </cell>
          <cell r="N32" t="str">
            <v>Вторник</v>
          </cell>
          <cell r="O32">
            <v>90</v>
          </cell>
        </row>
        <row r="33">
          <cell r="E33">
            <v>13</v>
          </cell>
          <cell r="F33" t="str">
            <v>Среда</v>
          </cell>
          <cell r="G33">
            <v>100</v>
          </cell>
          <cell r="M33">
            <v>13</v>
          </cell>
          <cell r="N33" t="str">
            <v>Среда</v>
          </cell>
          <cell r="O33">
            <v>90</v>
          </cell>
        </row>
        <row r="34">
          <cell r="E34">
            <v>14</v>
          </cell>
          <cell r="F34" t="str">
            <v>Четверг</v>
          </cell>
          <cell r="G34">
            <v>100</v>
          </cell>
          <cell r="M34">
            <v>14</v>
          </cell>
          <cell r="N34" t="str">
            <v>Четверг</v>
          </cell>
          <cell r="O34">
            <v>90</v>
          </cell>
        </row>
        <row r="35">
          <cell r="E35">
            <v>15</v>
          </cell>
          <cell r="F35" t="str">
            <v>Пятница</v>
          </cell>
          <cell r="G35">
            <v>100</v>
          </cell>
          <cell r="M35">
            <v>15</v>
          </cell>
          <cell r="N35" t="str">
            <v>Пятница</v>
          </cell>
          <cell r="O35">
            <v>90</v>
          </cell>
        </row>
        <row r="36">
          <cell r="E36">
            <v>16</v>
          </cell>
          <cell r="F36" t="str">
            <v>Суббота</v>
          </cell>
          <cell r="G36">
            <v>85</v>
          </cell>
          <cell r="M36">
            <v>16</v>
          </cell>
          <cell r="N36" t="str">
            <v>Суббота</v>
          </cell>
          <cell r="O36">
            <v>75</v>
          </cell>
        </row>
        <row r="37">
          <cell r="E37">
            <v>17</v>
          </cell>
          <cell r="F37" t="str">
            <v>Воскресенье</v>
          </cell>
          <cell r="G37">
            <v>100</v>
          </cell>
          <cell r="M37">
            <v>17</v>
          </cell>
          <cell r="N37" t="str">
            <v>Воскресенье</v>
          </cell>
          <cell r="O37">
            <v>90</v>
          </cell>
        </row>
        <row r="38">
          <cell r="E38">
            <v>18</v>
          </cell>
          <cell r="F38" t="str">
            <v>Понедельник</v>
          </cell>
          <cell r="G38">
            <v>100</v>
          </cell>
          <cell r="M38">
            <v>18</v>
          </cell>
          <cell r="N38" t="str">
            <v>Понедельник</v>
          </cell>
          <cell r="O38">
            <v>90</v>
          </cell>
        </row>
        <row r="39">
          <cell r="E39">
            <v>19</v>
          </cell>
          <cell r="F39" t="str">
            <v>Вторник</v>
          </cell>
          <cell r="G39">
            <v>100</v>
          </cell>
          <cell r="M39">
            <v>19</v>
          </cell>
          <cell r="N39" t="str">
            <v>Вторник</v>
          </cell>
          <cell r="O39">
            <v>90</v>
          </cell>
        </row>
        <row r="40">
          <cell r="E40">
            <v>20</v>
          </cell>
          <cell r="F40" t="str">
            <v>Среда</v>
          </cell>
          <cell r="G40">
            <v>100</v>
          </cell>
          <cell r="M40">
            <v>20</v>
          </cell>
          <cell r="N40" t="str">
            <v>Среда</v>
          </cell>
          <cell r="O40">
            <v>90</v>
          </cell>
        </row>
        <row r="41">
          <cell r="E41">
            <v>21</v>
          </cell>
          <cell r="F41" t="str">
            <v>Четверг</v>
          </cell>
          <cell r="G41">
            <v>100</v>
          </cell>
          <cell r="M41">
            <v>21</v>
          </cell>
          <cell r="N41" t="str">
            <v>Четверг</v>
          </cell>
          <cell r="O41">
            <v>90</v>
          </cell>
        </row>
        <row r="42">
          <cell r="E42">
            <v>22</v>
          </cell>
          <cell r="F42" t="str">
            <v>Пятница</v>
          </cell>
          <cell r="G42">
            <v>100</v>
          </cell>
          <cell r="M42">
            <v>22</v>
          </cell>
          <cell r="N42" t="str">
            <v>Пятница</v>
          </cell>
          <cell r="O42">
            <v>90</v>
          </cell>
        </row>
        <row r="43">
          <cell r="E43">
            <v>23</v>
          </cell>
          <cell r="F43" t="str">
            <v>Суббота</v>
          </cell>
          <cell r="G43">
            <v>85</v>
          </cell>
          <cell r="M43">
            <v>23</v>
          </cell>
          <cell r="N43" t="str">
            <v>Суббота</v>
          </cell>
          <cell r="O43">
            <v>75</v>
          </cell>
        </row>
        <row r="44">
          <cell r="E44">
            <v>24</v>
          </cell>
          <cell r="F44" t="str">
            <v>Воскресенье</v>
          </cell>
          <cell r="G44">
            <v>100</v>
          </cell>
          <cell r="M44">
            <v>24</v>
          </cell>
          <cell r="N44" t="str">
            <v>Воскресенье</v>
          </cell>
          <cell r="O44">
            <v>90</v>
          </cell>
        </row>
        <row r="45">
          <cell r="E45">
            <v>25</v>
          </cell>
          <cell r="F45" t="str">
            <v>Понедельник</v>
          </cell>
          <cell r="G45">
            <v>100</v>
          </cell>
          <cell r="M45">
            <v>25</v>
          </cell>
          <cell r="N45" t="str">
            <v>Понедельник</v>
          </cell>
          <cell r="O45">
            <v>90</v>
          </cell>
        </row>
        <row r="46">
          <cell r="E46">
            <v>26</v>
          </cell>
          <cell r="F46" t="str">
            <v>Вторник</v>
          </cell>
          <cell r="G46">
            <v>100</v>
          </cell>
          <cell r="M46">
            <v>26</v>
          </cell>
          <cell r="N46" t="str">
            <v>Вторник</v>
          </cell>
          <cell r="O46">
            <v>90</v>
          </cell>
        </row>
        <row r="47">
          <cell r="E47">
            <v>27</v>
          </cell>
          <cell r="F47" t="str">
            <v>Среда</v>
          </cell>
          <cell r="G47">
            <v>100</v>
          </cell>
          <cell r="M47">
            <v>27</v>
          </cell>
          <cell r="N47" t="str">
            <v>Среда</v>
          </cell>
          <cell r="O47">
            <v>90</v>
          </cell>
        </row>
        <row r="48">
          <cell r="E48">
            <v>28</v>
          </cell>
          <cell r="F48" t="str">
            <v>Четверг</v>
          </cell>
          <cell r="G48">
            <v>100</v>
          </cell>
          <cell r="M48">
            <v>28</v>
          </cell>
          <cell r="N48" t="str">
            <v>Четверг</v>
          </cell>
          <cell r="O48">
            <v>90</v>
          </cell>
        </row>
        <row r="49">
          <cell r="E49">
            <v>29</v>
          </cell>
          <cell r="F49" t="str">
            <v>Пятница</v>
          </cell>
          <cell r="G49">
            <v>100</v>
          </cell>
          <cell r="M49">
            <v>29</v>
          </cell>
          <cell r="N49" t="str">
            <v>Пятница</v>
          </cell>
          <cell r="O49">
            <v>90</v>
          </cell>
        </row>
        <row r="50">
          <cell r="E50">
            <v>30</v>
          </cell>
          <cell r="F50" t="str">
            <v>Суббота</v>
          </cell>
          <cell r="G50">
            <v>85</v>
          </cell>
          <cell r="M50">
            <v>30</v>
          </cell>
          <cell r="N50" t="str">
            <v>Суббота</v>
          </cell>
          <cell r="O50">
            <v>75</v>
          </cell>
        </row>
        <row r="51">
          <cell r="E51">
            <v>31</v>
          </cell>
          <cell r="F51" t="str">
            <v>Воскресенье</v>
          </cell>
          <cell r="G51">
            <v>100</v>
          </cell>
          <cell r="M51">
            <v>31</v>
          </cell>
          <cell r="N51" t="str">
            <v>Воскресенье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" sqref="A3:E3"/>
    </sheetView>
  </sheetViews>
  <sheetFormatPr defaultRowHeight="15" x14ac:dyDescent="0.25"/>
  <cols>
    <col min="1" max="1" width="3" bestFit="1" customWidth="1"/>
    <col min="2" max="2" width="30" bestFit="1" customWidth="1"/>
    <col min="3" max="3" width="9.5703125" bestFit="1" customWidth="1"/>
    <col min="5" max="5" width="10.7109375" bestFit="1" customWidth="1"/>
  </cols>
  <sheetData>
    <row r="1" spans="1:6" x14ac:dyDescent="0.25">
      <c r="A1" s="12" t="str">
        <f>VLOOKUP(D4,Реестр,3)</f>
        <v>Акт №9</v>
      </c>
      <c r="B1" s="12"/>
      <c r="C1" s="12"/>
      <c r="D1" s="12"/>
      <c r="E1" s="12"/>
      <c r="F1" s="1"/>
    </row>
    <row r="2" spans="1:6" ht="15" customHeight="1" x14ac:dyDescent="0.25">
      <c r="A2" s="13" t="s">
        <v>0</v>
      </c>
      <c r="B2" s="13"/>
      <c r="C2" s="13"/>
      <c r="D2" s="13"/>
      <c r="E2" s="13"/>
      <c r="F2" s="1"/>
    </row>
    <row r="3" spans="1:6" ht="15" customHeight="1" x14ac:dyDescent="0.25">
      <c r="A3" s="13" t="s">
        <v>11</v>
      </c>
      <c r="B3" s="13"/>
      <c r="C3" s="13"/>
      <c r="D3" s="13"/>
      <c r="E3" s="13"/>
      <c r="F3" s="1"/>
    </row>
    <row r="4" spans="1:6" ht="18.75" x14ac:dyDescent="0.3">
      <c r="A4" s="2"/>
      <c r="B4" s="3" t="s">
        <v>1</v>
      </c>
      <c r="C4" s="2"/>
      <c r="D4" s="4">
        <v>11</v>
      </c>
      <c r="E4" s="5" t="str">
        <f>[1]ИТОГ!E6</f>
        <v>.10.2021</v>
      </c>
      <c r="F4" s="1"/>
    </row>
    <row r="5" spans="1:6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1"/>
    </row>
    <row r="6" spans="1:6" x14ac:dyDescent="0.25">
      <c r="A6" s="6">
        <v>1</v>
      </c>
      <c r="B6" s="15" t="s">
        <v>12</v>
      </c>
      <c r="C6" s="16">
        <v>8.2750000000000004</v>
      </c>
      <c r="D6" s="6">
        <f>VLOOKUP(D4,завтрак_факт,3,FALSE)</f>
        <v>100</v>
      </c>
      <c r="E6" s="7">
        <f t="shared" ref="E6:E10" si="0">C6*D6</f>
        <v>827.5</v>
      </c>
      <c r="F6" s="1"/>
    </row>
    <row r="7" spans="1:6" x14ac:dyDescent="0.25">
      <c r="A7" s="6">
        <v>2</v>
      </c>
      <c r="B7" s="17" t="s">
        <v>13</v>
      </c>
      <c r="C7" s="7">
        <v>25</v>
      </c>
      <c r="D7" s="6">
        <f>D6</f>
        <v>100</v>
      </c>
      <c r="E7" s="7">
        <f t="shared" si="0"/>
        <v>2500</v>
      </c>
      <c r="F7" s="1"/>
    </row>
    <row r="8" spans="1:6" x14ac:dyDescent="0.25">
      <c r="A8" s="6">
        <v>3</v>
      </c>
      <c r="B8" s="18" t="s">
        <v>14</v>
      </c>
      <c r="C8" s="7">
        <v>2.64</v>
      </c>
      <c r="D8" s="6">
        <f>D6</f>
        <v>100</v>
      </c>
      <c r="E8" s="7">
        <f t="shared" si="0"/>
        <v>264</v>
      </c>
      <c r="F8" s="1"/>
    </row>
    <row r="9" spans="1:6" x14ac:dyDescent="0.25">
      <c r="A9" s="6">
        <v>4</v>
      </c>
      <c r="B9" s="18" t="s">
        <v>15</v>
      </c>
      <c r="C9" s="7">
        <v>9.0850000000000009</v>
      </c>
      <c r="D9" s="6">
        <f>D6</f>
        <v>100</v>
      </c>
      <c r="E9" s="7">
        <f t="shared" si="0"/>
        <v>908.50000000000011</v>
      </c>
      <c r="F9" s="1"/>
    </row>
    <row r="10" spans="1:6" x14ac:dyDescent="0.25">
      <c r="A10" s="6">
        <v>5</v>
      </c>
      <c r="B10" s="18" t="s">
        <v>16</v>
      </c>
      <c r="C10" s="7">
        <v>16</v>
      </c>
      <c r="D10" s="6">
        <f>D6</f>
        <v>100</v>
      </c>
      <c r="E10" s="7">
        <f t="shared" si="0"/>
        <v>1600</v>
      </c>
      <c r="F10" s="1"/>
    </row>
    <row r="11" spans="1:6" x14ac:dyDescent="0.25">
      <c r="A11" s="6"/>
      <c r="B11" s="18"/>
      <c r="C11" s="7"/>
      <c r="D11" s="6"/>
      <c r="E11" s="7"/>
      <c r="F11" s="1"/>
    </row>
    <row r="12" spans="1:6" x14ac:dyDescent="0.25">
      <c r="A12" s="6"/>
      <c r="B12" s="19"/>
      <c r="C12" s="16"/>
      <c r="D12" s="6"/>
      <c r="E12" s="7"/>
      <c r="F12" s="1"/>
    </row>
    <row r="13" spans="1:6" x14ac:dyDescent="0.25">
      <c r="A13" s="6"/>
      <c r="B13" s="8"/>
      <c r="C13" s="9"/>
      <c r="D13" s="6"/>
      <c r="E13" s="7"/>
      <c r="F13" s="1"/>
    </row>
    <row r="14" spans="1:6" x14ac:dyDescent="0.25">
      <c r="A14" s="6"/>
      <c r="B14" s="10"/>
      <c r="C14" s="9"/>
      <c r="D14" s="11"/>
      <c r="E14" s="9"/>
      <c r="F14" s="1"/>
    </row>
    <row r="15" spans="1:6" x14ac:dyDescent="0.25">
      <c r="A15" s="6"/>
      <c r="B15" s="10" t="s">
        <v>8</v>
      </c>
      <c r="C15" s="9">
        <f>SUM(C6:C14)</f>
        <v>61</v>
      </c>
      <c r="D15" s="11"/>
      <c r="E15" s="9">
        <f>SUM(E6:E14)</f>
        <v>6100</v>
      </c>
      <c r="F15" s="1"/>
    </row>
    <row r="16" spans="1:6" ht="18.75" x14ac:dyDescent="0.25">
      <c r="A16" s="14" t="s">
        <v>9</v>
      </c>
      <c r="B16" s="14"/>
      <c r="C16" s="14"/>
      <c r="D16" s="14"/>
      <c r="E16" s="14"/>
      <c r="F16" s="1"/>
    </row>
    <row r="17" spans="1:6" x14ac:dyDescent="0.25">
      <c r="A17" s="6" t="s">
        <v>2</v>
      </c>
      <c r="B17" s="6" t="s">
        <v>3</v>
      </c>
      <c r="C17" s="6" t="s">
        <v>4</v>
      </c>
      <c r="D17" s="6" t="s">
        <v>5</v>
      </c>
      <c r="E17" s="6" t="s">
        <v>6</v>
      </c>
      <c r="F17" s="1"/>
    </row>
    <row r="18" spans="1:6" x14ac:dyDescent="0.25">
      <c r="A18" s="6">
        <v>1</v>
      </c>
      <c r="B18" s="15" t="s">
        <v>17</v>
      </c>
      <c r="C18" s="16">
        <v>12.187299999999999</v>
      </c>
      <c r="D18" s="6">
        <f>VLOOKUP(D4,Фактически_присутствующих,3,FALSE)</f>
        <v>90</v>
      </c>
      <c r="E18" s="7">
        <f t="shared" ref="E18:E24" si="1">C18*D18</f>
        <v>1096.857</v>
      </c>
      <c r="F18" s="1"/>
    </row>
    <row r="19" spans="1:6" x14ac:dyDescent="0.25">
      <c r="A19" s="6">
        <v>2</v>
      </c>
      <c r="B19" s="17" t="s">
        <v>18</v>
      </c>
      <c r="C19" s="7">
        <v>32.997</v>
      </c>
      <c r="D19" s="6">
        <f>D18</f>
        <v>90</v>
      </c>
      <c r="E19" s="7">
        <f t="shared" si="1"/>
        <v>2969.73</v>
      </c>
      <c r="F19" s="1"/>
    </row>
    <row r="20" spans="1:6" x14ac:dyDescent="0.25">
      <c r="A20" s="6">
        <v>3</v>
      </c>
      <c r="B20" s="18" t="s">
        <v>19</v>
      </c>
      <c r="C20" s="7">
        <v>2.625</v>
      </c>
      <c r="D20" s="6">
        <f>D18</f>
        <v>90</v>
      </c>
      <c r="E20" s="7">
        <f t="shared" si="1"/>
        <v>236.25</v>
      </c>
      <c r="F20" s="1"/>
    </row>
    <row r="21" spans="1:6" x14ac:dyDescent="0.25">
      <c r="A21" s="6">
        <v>4</v>
      </c>
      <c r="B21" s="18" t="s">
        <v>10</v>
      </c>
      <c r="C21" s="7">
        <v>2.64</v>
      </c>
      <c r="D21" s="6">
        <f>D18</f>
        <v>90</v>
      </c>
      <c r="E21" s="7">
        <f t="shared" si="1"/>
        <v>237.60000000000002</v>
      </c>
      <c r="F21" s="1"/>
    </row>
    <row r="22" spans="1:6" x14ac:dyDescent="0.25">
      <c r="A22" s="6">
        <v>5</v>
      </c>
      <c r="B22" s="18" t="s">
        <v>7</v>
      </c>
      <c r="C22" s="7">
        <v>1.36</v>
      </c>
      <c r="D22" s="6">
        <f>D18</f>
        <v>90</v>
      </c>
      <c r="E22" s="7">
        <f t="shared" si="1"/>
        <v>122.4</v>
      </c>
      <c r="F22" s="1"/>
    </row>
    <row r="23" spans="1:6" x14ac:dyDescent="0.25">
      <c r="A23" s="6">
        <v>6</v>
      </c>
      <c r="B23" s="18" t="s">
        <v>20</v>
      </c>
      <c r="C23" s="7">
        <v>0.87070000000000003</v>
      </c>
      <c r="D23" s="6">
        <f>D18</f>
        <v>90</v>
      </c>
      <c r="E23" s="7">
        <f t="shared" si="1"/>
        <v>78.363</v>
      </c>
      <c r="F23" s="1"/>
    </row>
    <row r="24" spans="1:6" x14ac:dyDescent="0.25">
      <c r="A24" s="6">
        <v>7</v>
      </c>
      <c r="B24" s="19" t="s">
        <v>21</v>
      </c>
      <c r="C24" s="16">
        <v>8.32</v>
      </c>
      <c r="D24" s="6">
        <f>D18</f>
        <v>90</v>
      </c>
      <c r="E24" s="7">
        <f t="shared" si="1"/>
        <v>748.80000000000007</v>
      </c>
      <c r="F24" s="1"/>
    </row>
    <row r="25" spans="1:6" x14ac:dyDescent="0.25">
      <c r="A25" s="6"/>
      <c r="B25" s="19"/>
      <c r="C25" s="7"/>
      <c r="D25" s="6"/>
      <c r="E25" s="7"/>
      <c r="F25" s="1"/>
    </row>
    <row r="26" spans="1:6" x14ac:dyDescent="0.25">
      <c r="A26" s="6"/>
      <c r="B26" s="10"/>
      <c r="C26" s="9"/>
      <c r="D26" s="11"/>
      <c r="E26" s="9"/>
      <c r="F26" s="1"/>
    </row>
    <row r="27" spans="1:6" x14ac:dyDescent="0.25">
      <c r="A27" s="6"/>
      <c r="B27" s="10" t="s">
        <v>8</v>
      </c>
      <c r="C27" s="9">
        <f>SUM(C18:C26)</f>
        <v>61</v>
      </c>
      <c r="D27" s="11"/>
      <c r="E27" s="9">
        <f>SUM(E18:E26)</f>
        <v>5490</v>
      </c>
      <c r="F27" s="1"/>
    </row>
    <row r="28" spans="1:6" x14ac:dyDescent="0.25">
      <c r="A28" s="2"/>
      <c r="B28" s="20"/>
      <c r="C28" s="21"/>
      <c r="D28" s="21"/>
      <c r="E28" s="21"/>
      <c r="F28" s="1"/>
    </row>
  </sheetData>
  <mergeCells count="5">
    <mergeCell ref="A1:E1"/>
    <mergeCell ref="A2:E2"/>
    <mergeCell ref="A3:E3"/>
    <mergeCell ref="A16:E16"/>
    <mergeCell ref="C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2021-10-01T11:59:55Z</cp:lastPrinted>
  <dcterms:created xsi:type="dcterms:W3CDTF">2021-10-01T11:58:44Z</dcterms:created>
  <dcterms:modified xsi:type="dcterms:W3CDTF">2021-10-02T06:23:42Z</dcterms:modified>
</cp:coreProperties>
</file>